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activeTab="4"/>
  </bookViews>
  <sheets>
    <sheet name="1. sz. melléklet " sheetId="1" r:id="rId1"/>
    <sheet name="felhalm.bev. " sheetId="2" r:id="rId2"/>
    <sheet name="gördülő tervezés" sheetId="3" r:id="rId3"/>
    <sheet name="tartalék " sheetId="4" r:id="rId4"/>
    <sheet name="finanszírozási" sheetId="5" r:id="rId5"/>
  </sheets>
  <definedNames/>
  <calcPr fullCalcOnLoad="1"/>
</workbook>
</file>

<file path=xl/sharedStrings.xml><?xml version="1.0" encoding="utf-8"?>
<sst xmlns="http://schemas.openxmlformats.org/spreadsheetml/2006/main" count="321" uniqueCount="278">
  <si>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</si>
  <si>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</si>
  <si>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</si>
  <si>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</si>
  <si>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</si>
  <si>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</si>
  <si>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</si>
  <si>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</si>
  <si>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gépjárműadó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</si>
  <si>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</si>
  <si>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</si>
  <si>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</si>
  <si>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</si>
  <si>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</si>
  <si>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</si>
  <si>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</si>
  <si>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Összesen</t>
  </si>
  <si>
    <t>rendelethez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</si>
  <si>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</si>
  <si>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</si>
  <si>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</si>
  <si>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</si>
  <si>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</si>
  <si>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</si>
  <si>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</si>
  <si>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</si>
  <si>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</si>
  <si>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</si>
  <si>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</si>
  <si>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</si>
  <si>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</si>
  <si>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</si>
  <si>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</si>
  <si>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</si>
  <si>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</si>
  <si>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</si>
  <si>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</si>
  <si>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</si>
  <si>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</si>
  <si>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</si>
  <si>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</si>
  <si>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</si>
  <si>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</si>
  <si>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</si>
  <si>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</si>
  <si>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</si>
  <si>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</si>
  <si>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</si>
  <si>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</si>
  <si>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</si>
  <si>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</si>
  <si>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</si>
  <si>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</si>
  <si>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</si>
  <si>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</si>
  <si>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</si>
  <si>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</si>
  <si>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</si>
  <si>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</si>
  <si>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</si>
  <si>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</si>
  <si>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</si>
  <si>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</si>
  <si>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</si>
  <si>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</si>
  <si>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</si>
  <si>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</si>
  <si>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</si>
  <si>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</si>
  <si>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</si>
  <si>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</si>
  <si>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</si>
  <si>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</si>
  <si>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</si>
  <si>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</si>
  <si>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</si>
  <si>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</si>
  <si>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</si>
  <si>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</si>
  <si>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Előirányzat</t>
  </si>
  <si>
    <t>Előirányzat-felhasználás havi ütemezése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</si>
  <si>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</si>
  <si>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</si>
  <si>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</si>
  <si>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- általános tartalék</t>
  </si>
  <si>
    <t>I. INTÉZMÉNYI SAJÁT BEVÉTEL</t>
  </si>
  <si>
    <t>Felhalmozási kiadások</t>
  </si>
  <si>
    <t>Támogatás, pe. átadás</t>
  </si>
  <si>
    <t>Kölcsönök nyújtása</t>
  </si>
  <si>
    <t>Kölcsönök megtérülése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</si>
  <si>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</si>
  <si>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</si>
  <si>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bevételi  és  kiadási  előirányzata</t>
  </si>
  <si>
    <t>- intézményi (bérleti díjak, környv. bírság)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</si>
  <si>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</si>
  <si>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</si>
  <si>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</si>
  <si>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</si>
  <si>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</si>
  <si>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</si>
  <si>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</si>
  <si>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</si>
  <si>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</si>
  <si>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</si>
  <si>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</si>
  <si>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</si>
  <si>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</si>
  <si>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</si>
  <si>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</si>
  <si>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</si>
  <si>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</si>
  <si>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</si>
  <si>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</si>
  <si>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</si>
  <si>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</si>
  <si>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</si>
  <si>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</si>
  <si>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</si>
  <si>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</si>
  <si>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</si>
  <si>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</si>
  <si>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</si>
  <si>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</si>
  <si>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</si>
  <si>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</si>
  <si>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</si>
  <si>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</si>
  <si>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</si>
  <si>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</si>
  <si>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</si>
  <si>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</si>
  <si>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</si>
  <si>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</si>
  <si>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</si>
  <si>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</si>
  <si>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</si>
  <si>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</si>
  <si>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</si>
  <si>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</si>
  <si>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</si>
  <si>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</si>
  <si>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</si>
  <si>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</si>
  <si>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</si>
  <si>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</si>
  <si>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</si>
  <si>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</si>
  <si>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</si>
  <si>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</si>
  <si>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</si>
  <si>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</si>
  <si>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</si>
  <si>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</si>
  <si>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</si>
  <si>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</si>
  <si>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</si>
  <si>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</si>
  <si>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Magánsz. á. befiz. építm.- és telek- és luxusadó 20 %-a *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</si>
  <si>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</si>
  <si>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</si>
  <si>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</si>
  <si>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</si>
  <si>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</si>
  <si>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</si>
  <si>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</si>
  <si>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</si>
  <si>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</si>
  <si>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</si>
  <si>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</si>
  <si>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</si>
  <si>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</si>
  <si>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</si>
  <si>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Értékesített tárgyi eszk. és immat. javak ÁFA-ja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</si>
  <si>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</si>
  <si>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</si>
  <si>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</si>
  <si>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</si>
  <si>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</si>
  <si>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</si>
  <si>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</si>
  <si>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</si>
  <si>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</si>
  <si>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</si>
  <si>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</si>
  <si>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</si>
  <si>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</si>
  <si>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</si>
  <si>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</si>
  <si>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</si>
  <si>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</si>
  <si>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</si>
  <si>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</si>
  <si>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</si>
  <si>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</si>
  <si>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</si>
  <si>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</si>
  <si>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>Értékesített tárgyi e. immat. javak ÁFA befizetése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</si>
  <si>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</si>
  <si>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</si>
  <si>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</si>
  <si>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</si>
  <si>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</si>
  <si>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</si>
  <si>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</si>
  <si>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</si>
  <si>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</si>
  <si>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</si>
  <si>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</si>
  <si>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SZJA-helyben maradó és jöv.kül.mérs.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</si>
  <si>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</si>
  <si>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</si>
  <si>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</si>
  <si>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</si>
  <si>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</si>
  <si>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</si>
  <si>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</si>
  <si>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</si>
  <si>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</si>
  <si>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</si>
  <si>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</si>
  <si>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</si>
  <si>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</si>
  <si>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</si>
  <si>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</si>
  <si>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</si>
  <si>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</si>
  <si>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</si>
  <si>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</si>
  <si>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</si>
  <si>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</si>
  <si>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</si>
  <si>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</si>
  <si>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</si>
  <si>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</si>
  <si>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</si>
  <si>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</si>
  <si>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- Normatíva visszafizetés miatti tartalék</t>
  </si>
  <si>
    <t>- Egyéb tartalék</t>
  </si>
  <si>
    <t>Pénzforgalom nélküli bevételek</t>
  </si>
  <si>
    <t xml:space="preserve">  ebből:    Szakképzési hozzájárulás</t>
  </si>
  <si>
    <t xml:space="preserve">  Üdülő Viziközmű Társulati óvadék</t>
  </si>
  <si>
    <t xml:space="preserve">  vis maior és közp. tám. maradványa</t>
  </si>
  <si>
    <t>1</t>
  </si>
  <si>
    <t>2</t>
  </si>
  <si>
    <t>3</t>
  </si>
  <si>
    <t>4</t>
  </si>
  <si>
    <t>5</t>
  </si>
  <si>
    <t>Működési célú pénzmaradvány igénybe vétele</t>
  </si>
  <si>
    <t xml:space="preserve">Tiszavasvári Város Önkormányzata 2011. évi költségvetésének </t>
  </si>
  <si>
    <t>2011. évi előirányzat</t>
  </si>
  <si>
    <t>2011. évi eredeti előirányzat</t>
  </si>
  <si>
    <t xml:space="preserve">2011-2012-2013. évi alakulása </t>
  </si>
  <si>
    <t xml:space="preserve">2011. évi költségvetésében rendelkezésre álló tartalékok </t>
  </si>
  <si>
    <t>Tiszavasvári Város Önkormányzata 2011. évi költségvetésének</t>
  </si>
  <si>
    <t>Kerékpárút építés</t>
  </si>
  <si>
    <t>Strand körépület építés</t>
  </si>
  <si>
    <t>Ügyviteli eszközök beszerzése</t>
  </si>
  <si>
    <t>Tervek, programok</t>
  </si>
  <si>
    <t>Intézményi beruházások ( szakképzési hozzájárulás terhére )</t>
  </si>
  <si>
    <t>Polgármesteri Hivatal akadálymentesítése</t>
  </si>
  <si>
    <t>Civil-Ház kialakítás</t>
  </si>
  <si>
    <t>Önkormányzatok költségvetési támogatása és átengedett személyi jövedelemadó bevétele</t>
  </si>
  <si>
    <t>Felújítási előirányzatok</t>
  </si>
  <si>
    <t>Egyesített Óvodai Intézmény kazán felújítás</t>
  </si>
  <si>
    <t>Pogármesteri Hivatal- riasztó szerelés</t>
  </si>
  <si>
    <t>Váci M. Ígimnázium épületenergetikai fejlesztés</t>
  </si>
  <si>
    <t>- Lakásfelújítási Alap F</t>
  </si>
  <si>
    <t>Felhalmozási céltartalék- OTP Optima F</t>
  </si>
  <si>
    <t>Tiszavasvári Középiskola VMG energetikai fejlesztés saját ereje F</t>
  </si>
  <si>
    <t>- Magánlakások felúj.kerete F</t>
  </si>
  <si>
    <t>- Önkormányzati létesítmények felújítási kerete F</t>
  </si>
  <si>
    <t xml:space="preserve">   4. melléklet</t>
  </si>
  <si>
    <t>5. melléklet</t>
  </si>
  <si>
    <t>1. melléklet a   ../…..(…...) önk. rendelethez</t>
  </si>
  <si>
    <t>2. melléklet a     ../…..(…..) önk. rendelethez</t>
  </si>
  <si>
    <r>
      <t xml:space="preserve"> 3. </t>
    </r>
    <r>
      <rPr>
        <i/>
        <sz val="8"/>
        <rFont val="Times New Roman CE"/>
        <family val="1"/>
      </rPr>
      <t>melléklet a  ../…..(…..) önk. rendelethez</t>
    </r>
  </si>
  <si>
    <t xml:space="preserve">a        ../…..(…...) önk.  </t>
  </si>
  <si>
    <t xml:space="preserve">                    a   ../…..(…...) önk. rendelethez                     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</si>
</sst>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sz val="10"/>
      <color indexed="20"/>
      <name val="Times New Roman CE"/>
      <family val="0"/>
    </font>
    <font>
      <b/>
      <sz val="10"/>
      <color indexed="20"/>
      <name val="Times New Roman CE"/>
      <family val="1"/>
    </font>
    <font>
      <b/>
      <sz val="10"/>
      <color indexed="20"/>
      <name val="Times New Roman"/>
      <family val="1"/>
    </font>
    <font>
      <b/>
      <sz val="8"/>
      <color indexed="20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66" fontId="11" fillId="0" borderId="0" xfId="15" applyNumberFormat="1" applyFont="1" applyAlignment="1">
      <alignment/>
    </xf>
    <xf numFmtId="0" fontId="12" fillId="0" borderId="0" xfId="0" applyFont="1" applyAlignment="1">
      <alignment horizontal="right"/>
    </xf>
    <xf numFmtId="166" fontId="5" fillId="0" borderId="0" xfId="15" applyNumberFormat="1" applyFont="1" applyAlignment="1">
      <alignment/>
    </xf>
    <xf numFmtId="166" fontId="12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vertical="center" wrapText="1"/>
    </xf>
    <xf numFmtId="0" fontId="15" fillId="0" borderId="0" xfId="0" applyFont="1" applyAlignment="1">
      <alignment horizontal="centerContinuous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" fontId="4" fillId="0" borderId="6" xfId="0" applyNumberFormat="1" applyFont="1" applyBorder="1" applyAlignment="1">
      <alignment horizontal="centerContinuous"/>
    </xf>
    <xf numFmtId="1" fontId="9" fillId="0" borderId="7" xfId="0" applyNumberFormat="1" applyFont="1" applyBorder="1" applyAlignment="1">
      <alignment vertical="center" wrapText="1"/>
    </xf>
    <xf numFmtId="1" fontId="9" fillId="0" borderId="8" xfId="0" applyNumberFormat="1" applyFont="1" applyBorder="1" applyAlignment="1">
      <alignment vertical="center" wrapText="1"/>
    </xf>
    <xf numFmtId="1" fontId="4" fillId="0" borderId="8" xfId="0" applyNumberFormat="1" applyFont="1" applyBorder="1" applyAlignment="1">
      <alignment vertical="center" wrapText="1"/>
    </xf>
    <xf numFmtId="1" fontId="4" fillId="2" borderId="9" xfId="0" applyNumberFormat="1" applyFont="1" applyFill="1" applyBorder="1" applyAlignment="1">
      <alignment vertical="center" wrapText="1"/>
    </xf>
    <xf numFmtId="1" fontId="14" fillId="0" borderId="0" xfId="0" applyNumberFormat="1" applyFont="1" applyAlignment="1">
      <alignment horizontal="centerContinuous"/>
    </xf>
    <xf numFmtId="166" fontId="12" fillId="0" borderId="0" xfId="15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0" xfId="15" applyNumberFormat="1" applyFont="1" applyBorder="1" applyAlignment="1">
      <alignment/>
    </xf>
    <xf numFmtId="166" fontId="11" fillId="0" borderId="10" xfId="15" applyNumberFormat="1" applyFont="1" applyBorder="1" applyAlignment="1" quotePrefix="1">
      <alignment/>
    </xf>
    <xf numFmtId="166" fontId="6" fillId="0" borderId="11" xfId="15" applyNumberFormat="1" applyFont="1" applyBorder="1" applyAlignment="1">
      <alignment/>
    </xf>
    <xf numFmtId="166" fontId="6" fillId="0" borderId="12" xfId="15" applyNumberFormat="1" applyFont="1" applyBorder="1" applyAlignment="1">
      <alignment/>
    </xf>
    <xf numFmtId="166" fontId="6" fillId="0" borderId="13" xfId="15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11" fillId="0" borderId="17" xfId="15" applyNumberFormat="1" applyFont="1" applyBorder="1" applyAlignment="1" quotePrefix="1">
      <alignment/>
    </xf>
    <xf numFmtId="166" fontId="6" fillId="0" borderId="17" xfId="15" applyNumberFormat="1" applyFont="1" applyBorder="1" applyAlignment="1">
      <alignment/>
    </xf>
    <xf numFmtId="166" fontId="6" fillId="0" borderId="18" xfId="15" applyNumberFormat="1" applyFont="1" applyBorder="1" applyAlignment="1">
      <alignment/>
    </xf>
    <xf numFmtId="166" fontId="5" fillId="0" borderId="17" xfId="15" applyNumberFormat="1" applyFont="1" applyBorder="1" applyAlignment="1">
      <alignment/>
    </xf>
    <xf numFmtId="166" fontId="11" fillId="0" borderId="17" xfId="15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 quotePrefix="1">
      <alignment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166" fontId="6" fillId="0" borderId="25" xfId="15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3" fontId="9" fillId="0" borderId="28" xfId="15" applyNumberFormat="1" applyFont="1" applyBorder="1" applyAlignment="1">
      <alignment/>
    </xf>
    <xf numFmtId="3" fontId="9" fillId="0" borderId="29" xfId="15" applyNumberFormat="1" applyFont="1" applyBorder="1" applyAlignment="1">
      <alignment/>
    </xf>
    <xf numFmtId="3" fontId="9" fillId="0" borderId="29" xfId="15" applyNumberFormat="1" applyFont="1" applyBorder="1" applyAlignment="1">
      <alignment/>
    </xf>
    <xf numFmtId="3" fontId="9" fillId="0" borderId="30" xfId="15" applyNumberFormat="1" applyFont="1" applyBorder="1" applyAlignment="1">
      <alignment/>
    </xf>
    <xf numFmtId="3" fontId="9" fillId="0" borderId="30" xfId="15" applyNumberFormat="1" applyFont="1" applyBorder="1" applyAlignment="1">
      <alignment/>
    </xf>
    <xf numFmtId="3" fontId="9" fillId="0" borderId="30" xfId="15" applyNumberFormat="1" applyFont="1" applyBorder="1" applyAlignment="1">
      <alignment horizontal="center"/>
    </xf>
    <xf numFmtId="3" fontId="4" fillId="0" borderId="29" xfId="15" applyNumberFormat="1" applyFont="1" applyBorder="1" applyAlignment="1">
      <alignment/>
    </xf>
    <xf numFmtId="3" fontId="4" fillId="0" borderId="29" xfId="15" applyNumberFormat="1" applyFont="1" applyBorder="1" applyAlignment="1">
      <alignment/>
    </xf>
    <xf numFmtId="3" fontId="4" fillId="0" borderId="30" xfId="15" applyNumberFormat="1" applyFont="1" applyBorder="1" applyAlignment="1">
      <alignment/>
    </xf>
    <xf numFmtId="3" fontId="9" fillId="0" borderId="6" xfId="15" applyNumberFormat="1" applyFont="1" applyBorder="1" applyAlignment="1">
      <alignment vertical="center" wrapText="1"/>
    </xf>
    <xf numFmtId="3" fontId="9" fillId="0" borderId="28" xfId="15" applyNumberFormat="1" applyFont="1" applyBorder="1" applyAlignment="1">
      <alignment vertical="center" wrapText="1"/>
    </xf>
    <xf numFmtId="3" fontId="9" fillId="0" borderId="31" xfId="15" applyNumberFormat="1" applyFont="1" applyBorder="1" applyAlignment="1">
      <alignment vertical="center" wrapText="1"/>
    </xf>
    <xf numFmtId="3" fontId="9" fillId="0" borderId="29" xfId="15" applyNumberFormat="1" applyFont="1" applyBorder="1" applyAlignment="1">
      <alignment vertical="center" wrapText="1"/>
    </xf>
    <xf numFmtId="3" fontId="9" fillId="0" borderId="30" xfId="15" applyNumberFormat="1" applyFont="1" applyBorder="1" applyAlignment="1">
      <alignment vertical="center" wrapText="1"/>
    </xf>
    <xf numFmtId="3" fontId="4" fillId="0" borderId="29" xfId="15" applyNumberFormat="1" applyFont="1" applyBorder="1" applyAlignment="1">
      <alignment vertical="center" wrapText="1"/>
    </xf>
    <xf numFmtId="3" fontId="4" fillId="0" borderId="30" xfId="15" applyNumberFormat="1" applyFont="1" applyBorder="1" applyAlignment="1">
      <alignment vertical="center" wrapText="1"/>
    </xf>
    <xf numFmtId="3" fontId="4" fillId="2" borderId="29" xfId="15" applyNumberFormat="1" applyFont="1" applyFill="1" applyBorder="1" applyAlignment="1">
      <alignment vertical="center" wrapText="1"/>
    </xf>
    <xf numFmtId="3" fontId="4" fillId="2" borderId="30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 vertical="center" wrapText="1"/>
    </xf>
    <xf numFmtId="3" fontId="4" fillId="2" borderId="2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/>
    </xf>
    <xf numFmtId="3" fontId="4" fillId="2" borderId="20" xfId="15" applyNumberFormat="1" applyFont="1" applyFill="1" applyBorder="1" applyAlignment="1">
      <alignment/>
    </xf>
    <xf numFmtId="3" fontId="4" fillId="2" borderId="2" xfId="15" applyNumberFormat="1" applyFont="1" applyFill="1" applyBorder="1" applyAlignment="1">
      <alignment/>
    </xf>
    <xf numFmtId="3" fontId="9" fillId="0" borderId="28" xfId="15" applyNumberFormat="1" applyFont="1" applyBorder="1" applyAlignment="1">
      <alignment vertical="center"/>
    </xf>
    <xf numFmtId="3" fontId="9" fillId="0" borderId="6" xfId="15" applyNumberFormat="1" applyFont="1" applyBorder="1" applyAlignment="1">
      <alignment vertical="center"/>
    </xf>
    <xf numFmtId="1" fontId="4" fillId="2" borderId="32" xfId="0" applyNumberFormat="1" applyFont="1" applyFill="1" applyBorder="1" applyAlignment="1">
      <alignment horizontal="left" vertical="center"/>
    </xf>
    <xf numFmtId="1" fontId="4" fillId="2" borderId="33" xfId="0" applyNumberFormat="1" applyFont="1" applyFill="1" applyBorder="1" applyAlignment="1">
      <alignment horizontal="center" vertical="center"/>
    </xf>
    <xf numFmtId="3" fontId="9" fillId="0" borderId="26" xfId="15" applyNumberFormat="1" applyFont="1" applyBorder="1" applyAlignment="1">
      <alignment/>
    </xf>
    <xf numFmtId="3" fontId="4" fillId="0" borderId="26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0" fontId="23" fillId="0" borderId="4" xfId="0" applyFont="1" applyBorder="1" applyAlignment="1">
      <alignment/>
    </xf>
    <xf numFmtId="0" fontId="22" fillId="0" borderId="26" xfId="0" applyFont="1" applyBorder="1" applyAlignment="1">
      <alignment/>
    </xf>
    <xf numFmtId="0" fontId="23" fillId="0" borderId="26" xfId="0" applyFont="1" applyBorder="1" applyAlignment="1">
      <alignment/>
    </xf>
    <xf numFmtId="0" fontId="21" fillId="0" borderId="26" xfId="0" applyFont="1" applyBorder="1" applyAlignment="1" quotePrefix="1">
      <alignment/>
    </xf>
    <xf numFmtId="0" fontId="21" fillId="0" borderId="26" xfId="0" applyFont="1" applyBorder="1" applyAlignment="1">
      <alignment/>
    </xf>
    <xf numFmtId="0" fontId="23" fillId="0" borderId="34" xfId="0" applyFont="1" applyBorder="1" applyAlignment="1">
      <alignment vertical="center"/>
    </xf>
    <xf numFmtId="3" fontId="23" fillId="0" borderId="6" xfId="15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30" xfId="15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23" fillId="0" borderId="30" xfId="15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0" xfId="15" applyNumberFormat="1" applyFont="1" applyBorder="1" applyAlignment="1">
      <alignment/>
    </xf>
    <xf numFmtId="3" fontId="24" fillId="0" borderId="30" xfId="15" applyNumberFormat="1" applyFont="1" applyBorder="1" applyAlignment="1">
      <alignment/>
    </xf>
    <xf numFmtId="3" fontId="23" fillId="0" borderId="6" xfId="0" applyNumberFormat="1" applyFont="1" applyBorder="1" applyAlignment="1">
      <alignment/>
    </xf>
    <xf numFmtId="3" fontId="23" fillId="0" borderId="36" xfId="0" applyNumberFormat="1" applyFont="1" applyBorder="1" applyAlignment="1">
      <alignment vertical="center"/>
    </xf>
    <xf numFmtId="3" fontId="23" fillId="0" borderId="36" xfId="15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49" fontId="25" fillId="0" borderId="0" xfId="20" applyNumberFormat="1" applyFont="1">
      <alignment/>
      <protection/>
    </xf>
    <xf numFmtId="49" fontId="7" fillId="0" borderId="0" xfId="20" applyNumberFormat="1" applyFont="1" applyAlignment="1">
      <alignment horizontal="right"/>
      <protection/>
    </xf>
    <xf numFmtId="49" fontId="26" fillId="0" borderId="0" xfId="20" applyNumberFormat="1" applyFont="1">
      <alignment/>
      <protection/>
    </xf>
    <xf numFmtId="49" fontId="7" fillId="0" borderId="0" xfId="20" applyNumberFormat="1" applyFont="1" applyAlignment="1">
      <alignment horizontal="center" vertical="center" wrapText="1"/>
      <protection/>
    </xf>
    <xf numFmtId="49" fontId="7" fillId="0" borderId="26" xfId="20" applyNumberFormat="1" applyFont="1" applyBorder="1" applyAlignment="1">
      <alignment horizontal="right"/>
      <protection/>
    </xf>
    <xf numFmtId="49" fontId="7" fillId="0" borderId="29" xfId="20" applyNumberFormat="1" applyFont="1" applyBorder="1">
      <alignment/>
      <protection/>
    </xf>
    <xf numFmtId="49" fontId="5" fillId="0" borderId="0" xfId="20" applyNumberFormat="1" applyFont="1">
      <alignment/>
      <protection/>
    </xf>
    <xf numFmtId="49" fontId="5" fillId="0" borderId="26" xfId="20" applyNumberFormat="1" applyFont="1" applyBorder="1" applyAlignment="1">
      <alignment horizontal="right"/>
      <protection/>
    </xf>
    <xf numFmtId="49" fontId="5" fillId="0" borderId="35" xfId="20" applyNumberFormat="1" applyFont="1" applyBorder="1">
      <alignment/>
      <protection/>
    </xf>
    <xf numFmtId="49" fontId="5" fillId="0" borderId="37" xfId="20" applyNumberFormat="1" applyFont="1" applyBorder="1">
      <alignment/>
      <protection/>
    </xf>
    <xf numFmtId="49" fontId="5" fillId="0" borderId="38" xfId="20" applyNumberFormat="1" applyFont="1" applyBorder="1" applyAlignment="1">
      <alignment horizontal="right"/>
      <protection/>
    </xf>
    <xf numFmtId="49" fontId="5" fillId="0" borderId="39" xfId="20" applyNumberFormat="1" applyFont="1" applyBorder="1">
      <alignment/>
      <protection/>
    </xf>
    <xf numFmtId="49" fontId="5" fillId="0" borderId="40" xfId="20" applyNumberFormat="1" applyFont="1" applyBorder="1">
      <alignment/>
      <protection/>
    </xf>
    <xf numFmtId="49" fontId="5" fillId="0" borderId="19" xfId="20" applyNumberFormat="1" applyFont="1" applyBorder="1" applyAlignment="1">
      <alignment horizontal="right"/>
      <protection/>
    </xf>
    <xf numFmtId="49" fontId="5" fillId="0" borderId="27" xfId="20" applyNumberFormat="1" applyFont="1" applyBorder="1" applyAlignment="1">
      <alignment horizontal="right"/>
      <protection/>
    </xf>
    <xf numFmtId="49" fontId="5" fillId="0" borderId="41" xfId="20" applyNumberFormat="1" applyFont="1" applyBorder="1">
      <alignment/>
      <protection/>
    </xf>
    <xf numFmtId="49" fontId="5" fillId="0" borderId="42" xfId="20" applyNumberFormat="1" applyFont="1" applyBorder="1">
      <alignment/>
      <protection/>
    </xf>
    <xf numFmtId="49" fontId="7" fillId="0" borderId="19" xfId="20" applyNumberFormat="1" applyFont="1" applyBorder="1" applyAlignment="1">
      <alignment horizontal="right"/>
      <protection/>
    </xf>
    <xf numFmtId="49" fontId="7" fillId="0" borderId="39" xfId="20" applyNumberFormat="1" applyFont="1" applyBorder="1">
      <alignment/>
      <protection/>
    </xf>
    <xf numFmtId="49" fontId="7" fillId="0" borderId="40" xfId="20" applyNumberFormat="1" applyFont="1" applyBorder="1">
      <alignment/>
      <protection/>
    </xf>
    <xf numFmtId="49" fontId="7" fillId="0" borderId="27" xfId="20" applyNumberFormat="1" applyFont="1" applyBorder="1" applyAlignment="1">
      <alignment horizontal="right"/>
      <protection/>
    </xf>
    <xf numFmtId="49" fontId="7" fillId="0" borderId="41" xfId="20" applyNumberFormat="1" applyFont="1" applyBorder="1">
      <alignment/>
      <protection/>
    </xf>
    <xf numFmtId="49" fontId="7" fillId="0" borderId="42" xfId="20" applyNumberFormat="1" applyFont="1" applyBorder="1">
      <alignment/>
      <protection/>
    </xf>
    <xf numFmtId="49" fontId="5" fillId="0" borderId="3" xfId="20" applyNumberFormat="1" applyFont="1" applyBorder="1" applyAlignment="1">
      <alignment horizontal="right"/>
      <protection/>
    </xf>
    <xf numFmtId="49" fontId="5" fillId="0" borderId="1" xfId="20" applyNumberFormat="1" applyFont="1" applyBorder="1">
      <alignment/>
      <protection/>
    </xf>
    <xf numFmtId="49" fontId="5" fillId="0" borderId="23" xfId="20" applyNumberFormat="1" applyFont="1" applyBorder="1" applyAlignment="1">
      <alignment horizontal="right"/>
      <protection/>
    </xf>
    <xf numFmtId="49" fontId="5" fillId="0" borderId="23" xfId="20" applyNumberFormat="1" applyFont="1" applyBorder="1">
      <alignment/>
      <protection/>
    </xf>
    <xf numFmtId="49" fontId="20" fillId="0" borderId="0" xfId="20" applyNumberFormat="1" applyFont="1" applyAlignment="1">
      <alignment horizontal="right"/>
      <protection/>
    </xf>
    <xf numFmtId="49" fontId="20" fillId="0" borderId="0" xfId="20" applyNumberFormat="1" applyFont="1">
      <alignment/>
      <protection/>
    </xf>
    <xf numFmtId="49" fontId="7" fillId="0" borderId="5" xfId="20" applyNumberFormat="1" applyFont="1" applyBorder="1">
      <alignment/>
      <protection/>
    </xf>
    <xf numFmtId="49" fontId="5" fillId="0" borderId="26" xfId="20" applyNumberFormat="1" applyFont="1" applyBorder="1">
      <alignment/>
      <protection/>
    </xf>
    <xf numFmtId="49" fontId="5" fillId="0" borderId="29" xfId="20" applyNumberFormat="1" applyFont="1" applyBorder="1">
      <alignment/>
      <protection/>
    </xf>
    <xf numFmtId="49" fontId="5" fillId="0" borderId="3" xfId="20" applyNumberFormat="1" applyFont="1" applyBorder="1">
      <alignment/>
      <protection/>
    </xf>
    <xf numFmtId="3" fontId="5" fillId="0" borderId="30" xfId="20" applyNumberFormat="1" applyFont="1" applyBorder="1">
      <alignment/>
      <protection/>
    </xf>
    <xf numFmtId="49" fontId="7" fillId="0" borderId="29" xfId="20" applyNumberFormat="1" applyFont="1" applyBorder="1">
      <alignment/>
      <protection/>
    </xf>
    <xf numFmtId="3" fontId="22" fillId="0" borderId="43" xfId="0" applyNumberFormat="1" applyFont="1" applyFill="1" applyBorder="1" applyAlignment="1" quotePrefix="1">
      <alignment/>
    </xf>
    <xf numFmtId="3" fontId="22" fillId="0" borderId="35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3" fontId="23" fillId="0" borderId="35" xfId="0" applyNumberFormat="1" applyFont="1" applyFill="1" applyBorder="1" applyAlignment="1">
      <alignment/>
    </xf>
    <xf numFmtId="49" fontId="7" fillId="0" borderId="4" xfId="20" applyNumberFormat="1" applyFont="1" applyBorder="1" applyAlignment="1">
      <alignment horizontal="right"/>
      <protection/>
    </xf>
    <xf numFmtId="49" fontId="5" fillId="0" borderId="0" xfId="20" applyNumberFormat="1" applyFont="1" applyAlignment="1">
      <alignment horizontal="center" vertical="center"/>
      <protection/>
    </xf>
    <xf numFmtId="49" fontId="5" fillId="0" borderId="0" xfId="20" applyNumberFormat="1" applyFont="1" applyAlignment="1">
      <alignment horizontal="left"/>
      <protection/>
    </xf>
    <xf numFmtId="49" fontId="5" fillId="0" borderId="4" xfId="20" applyNumberFormat="1" applyFont="1" applyBorder="1">
      <alignment/>
      <protection/>
    </xf>
    <xf numFmtId="49" fontId="5" fillId="0" borderId="44" xfId="20" applyNumberFormat="1" applyFont="1" applyBorder="1">
      <alignment/>
      <protection/>
    </xf>
    <xf numFmtId="49" fontId="7" fillId="0" borderId="45" xfId="20" applyNumberFormat="1" applyFont="1" applyBorder="1">
      <alignment/>
      <protection/>
    </xf>
    <xf numFmtId="49" fontId="7" fillId="0" borderId="35" xfId="20" applyNumberFormat="1" applyFont="1" applyBorder="1">
      <alignment/>
      <protection/>
    </xf>
    <xf numFmtId="49" fontId="5" fillId="0" borderId="46" xfId="20" applyNumberFormat="1" applyFont="1" applyBorder="1">
      <alignment/>
      <protection/>
    </xf>
    <xf numFmtId="49" fontId="7" fillId="0" borderId="43" xfId="20" applyNumberFormat="1" applyFont="1" applyBorder="1">
      <alignment/>
      <protection/>
    </xf>
    <xf numFmtId="49" fontId="5" fillId="0" borderId="43" xfId="20" applyNumberFormat="1" applyFont="1" applyBorder="1">
      <alignment/>
      <protection/>
    </xf>
    <xf numFmtId="49" fontId="7" fillId="0" borderId="47" xfId="20" applyNumberFormat="1" applyFont="1" applyBorder="1">
      <alignment/>
      <protection/>
    </xf>
    <xf numFmtId="3" fontId="5" fillId="0" borderId="17" xfId="20" applyNumberFormat="1" applyFont="1" applyBorder="1">
      <alignment/>
      <protection/>
    </xf>
    <xf numFmtId="3" fontId="27" fillId="0" borderId="17" xfId="20" applyNumberFormat="1" applyFont="1" applyBorder="1" applyAlignment="1">
      <alignment horizontal="right"/>
      <protection/>
    </xf>
    <xf numFmtId="3" fontId="5" fillId="3" borderId="17" xfId="20" applyNumberFormat="1" applyFont="1" applyFill="1" applyBorder="1">
      <alignment/>
      <protection/>
    </xf>
    <xf numFmtId="3" fontId="5" fillId="3" borderId="48" xfId="20" applyNumberFormat="1" applyFont="1" applyFill="1" applyBorder="1">
      <alignment/>
      <protection/>
    </xf>
    <xf numFmtId="3" fontId="5" fillId="0" borderId="48" xfId="20" applyNumberFormat="1" applyFont="1" applyBorder="1">
      <alignment/>
      <protection/>
    </xf>
    <xf numFmtId="3" fontId="5" fillId="0" borderId="49" xfId="20" applyNumberFormat="1" applyFont="1" applyBorder="1">
      <alignment/>
      <protection/>
    </xf>
    <xf numFmtId="3" fontId="7" fillId="0" borderId="48" xfId="20" applyNumberFormat="1" applyFont="1" applyBorder="1">
      <alignment/>
      <protection/>
    </xf>
    <xf numFmtId="3" fontId="5" fillId="3" borderId="18" xfId="20" applyNumberFormat="1" applyFont="1" applyFill="1" applyBorder="1">
      <alignment/>
      <protection/>
    </xf>
    <xf numFmtId="3" fontId="7" fillId="0" borderId="17" xfId="20" applyNumberFormat="1" applyFont="1" applyBorder="1">
      <alignment/>
      <protection/>
    </xf>
    <xf numFmtId="3" fontId="5" fillId="0" borderId="18" xfId="20" applyNumberFormat="1" applyFont="1" applyBorder="1">
      <alignment/>
      <protection/>
    </xf>
    <xf numFmtId="3" fontId="7" fillId="0" borderId="50" xfId="20" applyNumberFormat="1" applyFont="1" applyBorder="1">
      <alignment/>
      <protection/>
    </xf>
    <xf numFmtId="49" fontId="7" fillId="0" borderId="5" xfId="20" applyNumberFormat="1" applyFont="1" applyBorder="1" applyAlignment="1">
      <alignment horizontal="center"/>
      <protection/>
    </xf>
    <xf numFmtId="49" fontId="7" fillId="0" borderId="6" xfId="20" applyNumberFormat="1" applyFont="1" applyBorder="1" applyAlignment="1">
      <alignment horizontal="center"/>
      <protection/>
    </xf>
    <xf numFmtId="3" fontId="5" fillId="0" borderId="29" xfId="20" applyNumberFormat="1" applyFont="1" applyBorder="1">
      <alignment/>
      <protection/>
    </xf>
    <xf numFmtId="49" fontId="7" fillId="0" borderId="1" xfId="20" applyNumberFormat="1" applyFont="1" applyBorder="1">
      <alignment/>
      <protection/>
    </xf>
    <xf numFmtId="3" fontId="7" fillId="0" borderId="1" xfId="20" applyNumberFormat="1" applyFont="1" applyBorder="1">
      <alignment/>
      <protection/>
    </xf>
    <xf numFmtId="3" fontId="7" fillId="0" borderId="2" xfId="20" applyNumberFormat="1" applyFont="1" applyBorder="1">
      <alignment/>
      <protection/>
    </xf>
    <xf numFmtId="3" fontId="9" fillId="0" borderId="5" xfId="15" applyNumberFormat="1" applyFont="1" applyBorder="1" applyAlignment="1">
      <alignment horizontal="right" vertical="center"/>
    </xf>
    <xf numFmtId="3" fontId="5" fillId="0" borderId="16" xfId="20" applyNumberFormat="1" applyFont="1" applyBorder="1" applyAlignment="1">
      <alignment horizontal="right"/>
      <protection/>
    </xf>
    <xf numFmtId="3" fontId="5" fillId="0" borderId="17" xfId="20" applyNumberFormat="1" applyFont="1" applyBorder="1" applyAlignment="1">
      <alignment horizontal="right"/>
      <protection/>
    </xf>
    <xf numFmtId="49" fontId="5" fillId="0" borderId="4" xfId="20" applyNumberFormat="1" applyFont="1" applyBorder="1" applyAlignment="1">
      <alignment horizontal="center"/>
      <protection/>
    </xf>
    <xf numFmtId="49" fontId="5" fillId="0" borderId="26" xfId="20" applyNumberFormat="1" applyFont="1" applyBorder="1" applyAlignment="1">
      <alignment horizontal="center"/>
      <protection/>
    </xf>
    <xf numFmtId="166" fontId="7" fillId="0" borderId="17" xfId="15" applyNumberFormat="1" applyFont="1" applyBorder="1" applyAlignment="1">
      <alignment/>
    </xf>
    <xf numFmtId="166" fontId="7" fillId="0" borderId="18" xfId="15" applyNumberFormat="1" applyFont="1" applyBorder="1" applyAlignment="1">
      <alignment/>
    </xf>
    <xf numFmtId="3" fontId="9" fillId="0" borderId="5" xfId="15" applyNumberFormat="1" applyFont="1" applyFill="1" applyBorder="1" applyAlignment="1">
      <alignment vertical="center" wrapText="1"/>
    </xf>
    <xf numFmtId="3" fontId="9" fillId="0" borderId="29" xfId="15" applyNumberFormat="1" applyFont="1" applyFill="1" applyBorder="1" applyAlignment="1">
      <alignment vertical="center" wrapText="1"/>
    </xf>
    <xf numFmtId="3" fontId="4" fillId="0" borderId="29" xfId="15" applyNumberFormat="1" applyFont="1" applyBorder="1" applyAlignment="1">
      <alignment/>
    </xf>
    <xf numFmtId="3" fontId="5" fillId="0" borderId="17" xfId="20" applyNumberFormat="1" applyFont="1" applyBorder="1">
      <alignment/>
      <protection/>
    </xf>
    <xf numFmtId="3" fontId="5" fillId="0" borderId="16" xfId="20" applyNumberFormat="1" applyFont="1" applyBorder="1">
      <alignment/>
      <protection/>
    </xf>
    <xf numFmtId="3" fontId="9" fillId="0" borderId="29" xfId="15" applyNumberFormat="1" applyFont="1" applyBorder="1" applyAlignment="1">
      <alignment/>
    </xf>
    <xf numFmtId="0" fontId="7" fillId="0" borderId="11" xfId="0" applyFont="1" applyBorder="1" applyAlignment="1">
      <alignment/>
    </xf>
    <xf numFmtId="3" fontId="9" fillId="0" borderId="5" xfId="15" applyNumberFormat="1" applyFont="1" applyBorder="1" applyAlignment="1">
      <alignment vertical="center"/>
    </xf>
    <xf numFmtId="3" fontId="9" fillId="0" borderId="29" xfId="15" applyNumberFormat="1" applyFont="1" applyBorder="1" applyAlignment="1">
      <alignment/>
    </xf>
    <xf numFmtId="3" fontId="9" fillId="0" borderId="29" xfId="15" applyNumberFormat="1" applyFont="1" applyBorder="1" applyAlignment="1">
      <alignment vertical="center" wrapText="1"/>
    </xf>
    <xf numFmtId="49" fontId="7" fillId="0" borderId="4" xfId="20" applyNumberFormat="1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/>
    </xf>
    <xf numFmtId="166" fontId="30" fillId="0" borderId="16" xfId="15" applyNumberFormat="1" applyFont="1" applyBorder="1" applyAlignment="1">
      <alignment/>
    </xf>
    <xf numFmtId="3" fontId="31" fillId="0" borderId="30" xfId="15" applyNumberFormat="1" applyFont="1" applyBorder="1" applyAlignment="1">
      <alignment/>
    </xf>
    <xf numFmtId="3" fontId="30" fillId="0" borderId="17" xfId="20" applyNumberFormat="1" applyFont="1" applyBorder="1">
      <alignment/>
      <protection/>
    </xf>
    <xf numFmtId="3" fontId="32" fillId="0" borderId="29" xfId="15" applyNumberFormat="1" applyFont="1" applyBorder="1" applyAlignment="1">
      <alignment/>
    </xf>
    <xf numFmtId="3" fontId="32" fillId="0" borderId="29" xfId="15" applyNumberFormat="1" applyFont="1" applyBorder="1" applyAlignment="1">
      <alignment vertical="center" wrapText="1"/>
    </xf>
    <xf numFmtId="166" fontId="30" fillId="0" borderId="17" xfId="15" applyNumberFormat="1" applyFont="1" applyBorder="1" applyAlignment="1">
      <alignment/>
    </xf>
    <xf numFmtId="3" fontId="32" fillId="0" borderId="30" xfId="15" applyNumberFormat="1" applyFont="1" applyBorder="1" applyAlignment="1">
      <alignment/>
    </xf>
    <xf numFmtId="0" fontId="23" fillId="0" borderId="51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3" fillId="0" borderId="52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49" fontId="12" fillId="0" borderId="0" xfId="20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5" fillId="0" borderId="35" xfId="20" applyNumberFormat="1" applyFont="1" applyBorder="1" applyAlignment="1">
      <alignment horizontal="left"/>
      <protection/>
    </xf>
    <xf numFmtId="49" fontId="5" fillId="0" borderId="37" xfId="20" applyNumberFormat="1" applyFont="1" applyBorder="1" applyAlignment="1">
      <alignment horizontal="left"/>
      <protection/>
    </xf>
    <xf numFmtId="49" fontId="6" fillId="0" borderId="0" xfId="20" applyNumberFormat="1" applyFont="1" applyAlignment="1">
      <alignment horizontal="center"/>
      <protection/>
    </xf>
    <xf numFmtId="49" fontId="14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horizontal="center" vertical="center"/>
      <protection/>
    </xf>
    <xf numFmtId="49" fontId="7" fillId="0" borderId="26" xfId="20" applyNumberFormat="1" applyFont="1" applyBorder="1" applyAlignment="1">
      <alignment horizontal="center" vertical="center" wrapText="1"/>
      <protection/>
    </xf>
    <xf numFmtId="49" fontId="6" fillId="0" borderId="5" xfId="20" applyNumberFormat="1" applyFont="1" applyBorder="1" applyAlignment="1">
      <alignment horizontal="center" vertical="center" wrapText="1"/>
      <protection/>
    </xf>
    <xf numFmtId="49" fontId="6" fillId="0" borderId="29" xfId="20" applyNumberFormat="1" applyFont="1" applyBorder="1" applyAlignment="1">
      <alignment horizontal="center" vertical="center" wrapText="1"/>
      <protection/>
    </xf>
    <xf numFmtId="49" fontId="7" fillId="0" borderId="53" xfId="20" applyNumberFormat="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7" fillId="0" borderId="19" xfId="20" applyNumberFormat="1" applyFont="1" applyBorder="1" applyAlignment="1">
      <alignment horizontal="center" vertical="center" wrapText="1"/>
      <protection/>
    </xf>
    <xf numFmtId="49" fontId="6" fillId="0" borderId="20" xfId="20" applyNumberFormat="1" applyFont="1" applyBorder="1" applyAlignment="1">
      <alignment horizontal="center" vertical="center" wrapText="1"/>
      <protection/>
    </xf>
    <xf numFmtId="49" fontId="5" fillId="0" borderId="43" xfId="20" applyNumberFormat="1" applyFont="1" applyBorder="1" applyAlignment="1">
      <alignment horizontal="left"/>
      <protection/>
    </xf>
    <xf numFmtId="49" fontId="5" fillId="0" borderId="56" xfId="20" applyNumberFormat="1" applyFont="1" applyBorder="1" applyAlignment="1">
      <alignment horizontal="left"/>
      <protection/>
    </xf>
    <xf numFmtId="0" fontId="7" fillId="2" borderId="57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ÖNHIKI2008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"/>
  <dimension ref="A1:I37"/>
  <sheetViews>
    <sheetView workbookViewId="0" topLeftCell="A1">
      <selection activeCell="D1" sqref="D1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47"/>
      <c r="D1" s="44" t="s">
        <v>273</v>
      </c>
    </row>
    <row r="2" spans="3:4" ht="12.75">
      <c r="C2" s="47"/>
      <c r="D2" s="44"/>
    </row>
    <row r="3" spans="1:4" ht="19.5">
      <c r="A3" s="4" t="s">
        <v>248</v>
      </c>
      <c r="B3" s="2"/>
      <c r="C3" s="2"/>
      <c r="D3" s="2"/>
    </row>
    <row r="4" spans="1:4" ht="19.5">
      <c r="A4" s="4" t="s">
        <v>92</v>
      </c>
      <c r="B4" s="2"/>
      <c r="C4" s="2"/>
      <c r="D4" s="2"/>
    </row>
    <row r="5" spans="1:4" ht="19.5">
      <c r="A5" s="4"/>
      <c r="B5" s="2"/>
      <c r="C5" s="2"/>
      <c r="D5" s="2"/>
    </row>
    <row r="6" spans="1:4" ht="13.5" thickBot="1">
      <c r="A6" s="1"/>
      <c r="B6" s="1"/>
      <c r="C6" s="1"/>
      <c r="D6" s="45" t="s">
        <v>91</v>
      </c>
    </row>
    <row r="7" spans="1:9" ht="13.5" customHeight="1">
      <c r="A7" s="224" t="s">
        <v>1</v>
      </c>
      <c r="B7" s="226" t="s">
        <v>249</v>
      </c>
      <c r="C7" s="224" t="s">
        <v>1</v>
      </c>
      <c r="D7" s="226" t="s">
        <v>249</v>
      </c>
      <c r="H7" s="7"/>
      <c r="I7" s="7"/>
    </row>
    <row r="8" spans="1:9" ht="13.5" customHeight="1" thickBot="1">
      <c r="A8" s="225"/>
      <c r="B8" s="227"/>
      <c r="C8" s="225"/>
      <c r="D8" s="227"/>
      <c r="H8" s="7"/>
      <c r="I8" s="7"/>
    </row>
    <row r="9" spans="1:9" ht="13.5" customHeight="1">
      <c r="A9" s="112" t="s">
        <v>85</v>
      </c>
      <c r="B9" s="166">
        <v>191552</v>
      </c>
      <c r="C9" s="112" t="s">
        <v>2</v>
      </c>
      <c r="D9" s="118"/>
      <c r="H9" s="7"/>
      <c r="I9" s="7"/>
    </row>
    <row r="10" spans="1:9" ht="13.5" customHeight="1">
      <c r="A10" s="113" t="s">
        <v>239</v>
      </c>
      <c r="B10" s="119">
        <v>10000</v>
      </c>
      <c r="C10" s="113" t="s">
        <v>11</v>
      </c>
      <c r="D10" s="120">
        <v>1430172</v>
      </c>
      <c r="H10" s="7"/>
      <c r="I10" s="7"/>
    </row>
    <row r="11" spans="1:9" ht="13.5" customHeight="1">
      <c r="A11" s="114"/>
      <c r="B11" s="121"/>
      <c r="C11" s="113" t="s">
        <v>86</v>
      </c>
      <c r="D11" s="120">
        <v>11008</v>
      </c>
      <c r="H11" s="7"/>
      <c r="I11" s="7"/>
    </row>
    <row r="12" spans="1:9" ht="13.5" customHeight="1">
      <c r="A12" s="114" t="s">
        <v>3</v>
      </c>
      <c r="B12" s="119"/>
      <c r="C12" s="113" t="s">
        <v>87</v>
      </c>
      <c r="D12" s="120">
        <v>13898</v>
      </c>
      <c r="H12" s="7"/>
      <c r="I12" s="7"/>
    </row>
    <row r="13" spans="1:9" ht="13.5" customHeight="1">
      <c r="A13" s="114" t="s">
        <v>4</v>
      </c>
      <c r="B13" s="119"/>
      <c r="C13" s="113"/>
      <c r="D13" s="120"/>
      <c r="H13" s="7"/>
      <c r="I13" s="7"/>
    </row>
    <row r="14" spans="1:9" ht="13.5" customHeight="1">
      <c r="A14" s="113" t="s">
        <v>5</v>
      </c>
      <c r="B14" s="169">
        <v>40110</v>
      </c>
      <c r="C14" s="113"/>
      <c r="D14" s="122"/>
      <c r="H14" s="15"/>
      <c r="I14" s="15"/>
    </row>
    <row r="15" spans="1:9" ht="13.5" customHeight="1">
      <c r="A15" s="113" t="s">
        <v>6</v>
      </c>
      <c r="B15" s="169">
        <f>SUM(B16:B19)</f>
        <v>772452</v>
      </c>
      <c r="C15" s="114" t="s">
        <v>110</v>
      </c>
      <c r="D15" s="122">
        <f>SUM(D10:D14)</f>
        <v>1455078</v>
      </c>
      <c r="H15" s="15"/>
      <c r="I15" s="15"/>
    </row>
    <row r="16" spans="1:9" ht="13.5" customHeight="1">
      <c r="A16" s="115" t="s">
        <v>93</v>
      </c>
      <c r="B16" s="168">
        <v>50360</v>
      </c>
      <c r="C16" s="116"/>
      <c r="D16" s="124"/>
      <c r="H16" s="15"/>
      <c r="I16" s="15"/>
    </row>
    <row r="17" spans="1:9" ht="13.5" customHeight="1">
      <c r="A17" s="115" t="s">
        <v>7</v>
      </c>
      <c r="B17" s="168">
        <v>168699</v>
      </c>
      <c r="C17" s="116"/>
      <c r="D17" s="125"/>
      <c r="H17" s="15"/>
      <c r="I17" s="15"/>
    </row>
    <row r="18" spans="1:9" ht="13.5" customHeight="1">
      <c r="A18" s="115" t="s">
        <v>208</v>
      </c>
      <c r="B18" s="168">
        <v>483393</v>
      </c>
      <c r="C18" s="116"/>
      <c r="D18" s="124"/>
      <c r="H18" s="15"/>
      <c r="I18" s="15"/>
    </row>
    <row r="19" spans="1:9" ht="13.5" customHeight="1">
      <c r="A19" s="116" t="s">
        <v>8</v>
      </c>
      <c r="B19" s="168">
        <v>70000</v>
      </c>
      <c r="C19" s="114" t="s">
        <v>9</v>
      </c>
      <c r="D19" s="120"/>
      <c r="H19" s="16"/>
      <c r="I19" s="16"/>
    </row>
    <row r="20" spans="1:9" ht="13.5" customHeight="1">
      <c r="A20" s="114" t="s">
        <v>113</v>
      </c>
      <c r="B20" s="121"/>
      <c r="C20" s="113" t="s">
        <v>11</v>
      </c>
      <c r="D20" s="122">
        <v>573849</v>
      </c>
      <c r="H20" s="7"/>
      <c r="I20" s="7"/>
    </row>
    <row r="21" spans="1:9" ht="13.5" customHeight="1">
      <c r="A21" s="113" t="s">
        <v>114</v>
      </c>
      <c r="B21" s="169">
        <v>15000</v>
      </c>
      <c r="C21" s="113" t="s">
        <v>12</v>
      </c>
      <c r="D21" s="120">
        <v>143274</v>
      </c>
      <c r="H21" s="15"/>
      <c r="I21" s="15"/>
    </row>
    <row r="22" spans="1:9" ht="13.5" customHeight="1">
      <c r="A22" s="114" t="s">
        <v>115</v>
      </c>
      <c r="B22" s="123"/>
      <c r="C22" s="113" t="s">
        <v>116</v>
      </c>
      <c r="D22" s="120">
        <v>388410</v>
      </c>
      <c r="H22" s="15"/>
      <c r="I22" s="15"/>
    </row>
    <row r="23" spans="1:9" ht="13.5" customHeight="1">
      <c r="A23" s="116" t="s">
        <v>10</v>
      </c>
      <c r="B23" s="168">
        <v>973004</v>
      </c>
      <c r="C23" s="113" t="s">
        <v>13</v>
      </c>
      <c r="D23" s="120">
        <v>694800</v>
      </c>
      <c r="H23" s="15"/>
      <c r="I23" s="15"/>
    </row>
    <row r="24" spans="1:9" ht="13.5" customHeight="1">
      <c r="A24" s="116" t="s">
        <v>119</v>
      </c>
      <c r="B24" s="168">
        <v>229278</v>
      </c>
      <c r="C24" s="113" t="s">
        <v>88</v>
      </c>
      <c r="D24" s="120"/>
      <c r="H24" s="15"/>
      <c r="I24" s="15"/>
    </row>
    <row r="25" spans="1:9" ht="13.5" customHeight="1">
      <c r="A25" s="116" t="s">
        <v>120</v>
      </c>
      <c r="B25" s="168">
        <v>345469</v>
      </c>
      <c r="C25" s="113" t="s">
        <v>122</v>
      </c>
      <c r="D25" s="120">
        <f>SUM(D26:D27)</f>
        <v>75930</v>
      </c>
      <c r="H25" s="15"/>
      <c r="I25" s="15"/>
    </row>
    <row r="26" spans="1:9" ht="13.5" customHeight="1">
      <c r="A26" s="114" t="s">
        <v>112</v>
      </c>
      <c r="B26" s="121">
        <f>SUM(B23:B25)</f>
        <v>1547751</v>
      </c>
      <c r="C26" s="115" t="s">
        <v>84</v>
      </c>
      <c r="D26" s="218">
        <v>13071</v>
      </c>
      <c r="H26" s="16"/>
      <c r="I26" s="16"/>
    </row>
    <row r="27" spans="1:9" ht="13.5" customHeight="1">
      <c r="A27" s="113" t="s">
        <v>89</v>
      </c>
      <c r="B27" s="167"/>
      <c r="C27" s="115" t="s">
        <v>82</v>
      </c>
      <c r="D27" s="218">
        <v>62859</v>
      </c>
      <c r="H27" s="16"/>
      <c r="I27" s="16"/>
    </row>
    <row r="28" spans="1:9" ht="13.5" customHeight="1">
      <c r="A28" s="113" t="s">
        <v>238</v>
      </c>
      <c r="B28" s="121">
        <v>146233</v>
      </c>
      <c r="C28" s="113"/>
      <c r="D28" s="124"/>
      <c r="H28" s="16"/>
      <c r="I28" s="16"/>
    </row>
    <row r="29" spans="1:9" ht="13.5" customHeight="1">
      <c r="A29" s="113" t="s">
        <v>14</v>
      </c>
      <c r="B29" s="119">
        <v>564072</v>
      </c>
      <c r="C29" s="113"/>
      <c r="D29" s="120"/>
      <c r="H29" s="15"/>
      <c r="I29" s="15"/>
    </row>
    <row r="30" spans="1:9" ht="13.5" customHeight="1" thickBot="1">
      <c r="A30" s="113" t="s">
        <v>90</v>
      </c>
      <c r="B30" s="119">
        <v>54171</v>
      </c>
      <c r="C30" s="113"/>
      <c r="D30" s="120"/>
      <c r="H30" s="8"/>
      <c r="I30" s="16"/>
    </row>
    <row r="31" spans="1:9" ht="13.5" customHeight="1">
      <c r="A31" s="112" t="s">
        <v>121</v>
      </c>
      <c r="B31" s="126">
        <f>B14+B15+B21+B26+B27+B28+B29+B30</f>
        <v>3139789</v>
      </c>
      <c r="C31" s="112" t="s">
        <v>111</v>
      </c>
      <c r="D31" s="118">
        <f>SUM(D19:D25,D29:D30)</f>
        <v>1876263</v>
      </c>
      <c r="H31" s="7"/>
      <c r="I31" s="8"/>
    </row>
    <row r="32" spans="1:9" ht="18.75" customHeight="1" thickBot="1">
      <c r="A32" s="117" t="s">
        <v>117</v>
      </c>
      <c r="B32" s="127">
        <f>SUM(B9,B31)</f>
        <v>3331341</v>
      </c>
      <c r="C32" s="117" t="s">
        <v>118</v>
      </c>
      <c r="D32" s="128">
        <f>SUM(D15,D31)</f>
        <v>3331341</v>
      </c>
      <c r="H32" s="7"/>
      <c r="I32" s="8"/>
    </row>
    <row r="33" spans="1:9" ht="12.75">
      <c r="A33" s="63"/>
      <c r="B33" s="63"/>
      <c r="C33" s="63"/>
      <c r="D33" s="63"/>
      <c r="H33" s="6"/>
      <c r="I33" s="6"/>
    </row>
    <row r="34" spans="8:9" ht="12.75">
      <c r="H34" s="6"/>
      <c r="I34" s="6"/>
    </row>
    <row r="35" spans="8:9" ht="12.75">
      <c r="H35" s="6"/>
      <c r="I35" s="6"/>
    </row>
    <row r="36" spans="8:9" ht="12.75">
      <c r="H36" s="6"/>
      <c r="I36" s="6"/>
    </row>
    <row r="37" spans="8:9" ht="12.75">
      <c r="H37" s="6"/>
      <c r="I37" s="6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8"/>
  <dimension ref="A1:E90"/>
  <sheetViews>
    <sheetView workbookViewId="0" topLeftCell="A1">
      <selection activeCell="C1" sqref="C1:E1"/>
    </sheetView>
  </sheetViews>
  <sheetFormatPr defaultColWidth="9.140625" defaultRowHeight="12.75"/>
  <cols>
    <col min="1" max="1" width="4.421875" style="137" customWidth="1"/>
    <col min="2" max="2" width="5.8515625" style="137" customWidth="1"/>
    <col min="3" max="3" width="54.8515625" style="137" customWidth="1"/>
    <col min="4" max="4" width="14.140625" style="137" customWidth="1"/>
    <col min="5" max="5" width="14.57421875" style="137" customWidth="1"/>
    <col min="6" max="16384" width="10.28125" style="137" customWidth="1"/>
  </cols>
  <sheetData>
    <row r="1" spans="3:5" s="131" customFormat="1" ht="27.75" customHeight="1">
      <c r="C1" s="228" t="s">
        <v>274</v>
      </c>
      <c r="D1" s="229"/>
      <c r="E1" s="229"/>
    </row>
    <row r="2" spans="1:5" s="133" customFormat="1" ht="46.5" customHeight="1">
      <c r="A2" s="233" t="s">
        <v>123</v>
      </c>
      <c r="B2" s="234"/>
      <c r="C2" s="234"/>
      <c r="D2" s="234"/>
      <c r="E2" s="234"/>
    </row>
    <row r="3" s="131" customFormat="1" ht="36" customHeight="1" thickBot="1">
      <c r="E3" s="132" t="s">
        <v>124</v>
      </c>
    </row>
    <row r="4" spans="1:5" s="134" customFormat="1" ht="12.75" customHeight="1">
      <c r="A4" s="215" t="s">
        <v>125</v>
      </c>
      <c r="B4" s="237" t="s">
        <v>126</v>
      </c>
      <c r="C4" s="237"/>
      <c r="D4" s="239" t="s">
        <v>250</v>
      </c>
      <c r="E4" s="240"/>
    </row>
    <row r="5" spans="1:5" s="134" customFormat="1" ht="12.75">
      <c r="A5" s="236"/>
      <c r="B5" s="238"/>
      <c r="C5" s="238"/>
      <c r="D5" s="241"/>
      <c r="E5" s="242"/>
    </row>
    <row r="6" spans="1:5" ht="15" customHeight="1">
      <c r="A6" s="135" t="s">
        <v>127</v>
      </c>
      <c r="B6" s="136" t="s">
        <v>128</v>
      </c>
      <c r="C6" s="136"/>
      <c r="D6" s="176"/>
      <c r="E6" s="181">
        <f>SUM(E7:E14)</f>
        <v>2777</v>
      </c>
    </row>
    <row r="7" spans="1:5" ht="15" customHeight="1">
      <c r="A7" s="138" t="s">
        <v>129</v>
      </c>
      <c r="B7" s="139"/>
      <c r="C7" s="140" t="s">
        <v>130</v>
      </c>
      <c r="D7" s="139"/>
      <c r="E7" s="181"/>
    </row>
    <row r="8" spans="1:5" ht="15" customHeight="1">
      <c r="A8" s="138" t="s">
        <v>131</v>
      </c>
      <c r="B8" s="139"/>
      <c r="C8" s="140" t="s">
        <v>132</v>
      </c>
      <c r="D8" s="139"/>
      <c r="E8" s="182"/>
    </row>
    <row r="9" spans="1:5" ht="15" customHeight="1">
      <c r="A9" s="138" t="s">
        <v>133</v>
      </c>
      <c r="B9" s="139"/>
      <c r="C9" s="140" t="s">
        <v>134</v>
      </c>
      <c r="D9" s="139"/>
      <c r="E9" s="183"/>
    </row>
    <row r="10" spans="1:5" ht="15" customHeight="1">
      <c r="A10" s="141" t="s">
        <v>135</v>
      </c>
      <c r="B10" s="142"/>
      <c r="C10" s="143" t="s">
        <v>136</v>
      </c>
      <c r="D10" s="142"/>
      <c r="E10" s="184"/>
    </row>
    <row r="11" spans="1:5" ht="15" customHeight="1">
      <c r="A11" s="144" t="s">
        <v>137</v>
      </c>
      <c r="B11" s="142"/>
      <c r="C11" s="143" t="s">
        <v>138</v>
      </c>
      <c r="D11" s="142"/>
      <c r="E11" s="185">
        <v>2777</v>
      </c>
    </row>
    <row r="12" spans="1:5" ht="15" customHeight="1">
      <c r="A12" s="145"/>
      <c r="B12" s="146"/>
      <c r="C12" s="147" t="s">
        <v>139</v>
      </c>
      <c r="D12" s="146"/>
      <c r="E12" s="186"/>
    </row>
    <row r="13" spans="1:5" ht="15" customHeight="1">
      <c r="A13" s="144" t="s">
        <v>140</v>
      </c>
      <c r="B13" s="142"/>
      <c r="C13" s="143" t="s">
        <v>141</v>
      </c>
      <c r="D13" s="142"/>
      <c r="E13" s="185"/>
    </row>
    <row r="14" spans="1:5" ht="15" customHeight="1">
      <c r="A14" s="138" t="s">
        <v>142</v>
      </c>
      <c r="B14" s="139"/>
      <c r="C14" s="140" t="s">
        <v>143</v>
      </c>
      <c r="D14" s="139"/>
      <c r="E14" s="181"/>
    </row>
    <row r="15" spans="1:5" ht="15" customHeight="1">
      <c r="A15" s="148" t="s">
        <v>144</v>
      </c>
      <c r="B15" s="149" t="s">
        <v>145</v>
      </c>
      <c r="C15" s="150"/>
      <c r="D15" s="149"/>
      <c r="E15" s="185"/>
    </row>
    <row r="16" spans="1:5" ht="15" customHeight="1">
      <c r="A16" s="148"/>
      <c r="B16" s="149" t="s">
        <v>146</v>
      </c>
      <c r="C16" s="150"/>
      <c r="D16" s="149"/>
      <c r="E16" s="185"/>
    </row>
    <row r="17" spans="1:5" ht="15" customHeight="1">
      <c r="A17" s="135" t="s">
        <v>147</v>
      </c>
      <c r="B17" s="136" t="s">
        <v>148</v>
      </c>
      <c r="C17" s="136"/>
      <c r="D17" s="176"/>
      <c r="E17" s="181"/>
    </row>
    <row r="18" spans="1:5" ht="15" customHeight="1">
      <c r="A18" s="135" t="s">
        <v>149</v>
      </c>
      <c r="B18" s="136" t="s">
        <v>150</v>
      </c>
      <c r="C18" s="136"/>
      <c r="D18" s="176"/>
      <c r="E18" s="208">
        <v>345469</v>
      </c>
    </row>
    <row r="19" spans="1:5" ht="15" customHeight="1">
      <c r="A19" s="138" t="s">
        <v>151</v>
      </c>
      <c r="B19" s="139" t="s">
        <v>152</v>
      </c>
      <c r="C19" s="140" t="s">
        <v>153</v>
      </c>
      <c r="D19" s="139"/>
      <c r="E19" s="181">
        <v>10000</v>
      </c>
    </row>
    <row r="20" spans="1:5" ht="15" customHeight="1">
      <c r="A20" s="135" t="s">
        <v>154</v>
      </c>
      <c r="B20" s="136" t="s">
        <v>155</v>
      </c>
      <c r="C20" s="136"/>
      <c r="D20" s="176"/>
      <c r="E20" s="181">
        <v>1500</v>
      </c>
    </row>
    <row r="21" spans="1:5" ht="15" customHeight="1">
      <c r="A21" s="135" t="s">
        <v>156</v>
      </c>
      <c r="B21" s="136" t="s">
        <v>157</v>
      </c>
      <c r="C21" s="136"/>
      <c r="D21" s="176"/>
      <c r="E21" s="181"/>
    </row>
    <row r="22" spans="1:5" ht="15" customHeight="1">
      <c r="A22" s="135" t="s">
        <v>158</v>
      </c>
      <c r="B22" s="136" t="s">
        <v>159</v>
      </c>
      <c r="C22" s="136"/>
      <c r="D22" s="176"/>
      <c r="E22" s="181">
        <v>15000</v>
      </c>
    </row>
    <row r="23" spans="1:5" ht="15" customHeight="1">
      <c r="A23" s="138" t="s">
        <v>160</v>
      </c>
      <c r="B23" s="139" t="s">
        <v>152</v>
      </c>
      <c r="C23" s="140" t="s">
        <v>161</v>
      </c>
      <c r="D23" s="139"/>
      <c r="E23" s="181"/>
    </row>
    <row r="24" spans="1:5" ht="15" customHeight="1">
      <c r="A24" s="135" t="s">
        <v>162</v>
      </c>
      <c r="B24" s="136" t="s">
        <v>163</v>
      </c>
      <c r="C24" s="136"/>
      <c r="D24" s="176"/>
      <c r="E24" s="181">
        <v>137</v>
      </c>
    </row>
    <row r="25" spans="1:5" ht="15" customHeight="1">
      <c r="A25" s="135" t="s">
        <v>164</v>
      </c>
      <c r="B25" s="136" t="s">
        <v>165</v>
      </c>
      <c r="C25" s="136"/>
      <c r="D25" s="176"/>
      <c r="E25" s="208">
        <v>51755</v>
      </c>
    </row>
    <row r="26" spans="1:5" ht="15" customHeight="1">
      <c r="A26" s="144" t="s">
        <v>166</v>
      </c>
      <c r="B26" s="142" t="s">
        <v>152</v>
      </c>
      <c r="C26" s="143" t="s">
        <v>241</v>
      </c>
      <c r="D26" s="142"/>
      <c r="E26" s="185"/>
    </row>
    <row r="27" spans="1:5" ht="15" customHeight="1">
      <c r="A27" s="138" t="s">
        <v>167</v>
      </c>
      <c r="B27" s="139"/>
      <c r="C27" s="140" t="s">
        <v>168</v>
      </c>
      <c r="D27" s="139"/>
      <c r="E27" s="181"/>
    </row>
    <row r="28" spans="1:5" ht="15" customHeight="1">
      <c r="A28" s="135" t="s">
        <v>169</v>
      </c>
      <c r="B28" s="136" t="s">
        <v>170</v>
      </c>
      <c r="C28" s="136"/>
      <c r="D28" s="176"/>
      <c r="E28" s="181">
        <v>1250</v>
      </c>
    </row>
    <row r="29" spans="1:5" ht="15" customHeight="1">
      <c r="A29" s="135" t="s">
        <v>171</v>
      </c>
      <c r="B29" s="136" t="s">
        <v>172</v>
      </c>
      <c r="C29" s="136"/>
      <c r="D29" s="176"/>
      <c r="E29" s="181"/>
    </row>
    <row r="30" spans="1:5" ht="15" customHeight="1">
      <c r="A30" s="148" t="s">
        <v>173</v>
      </c>
      <c r="B30" s="149" t="s">
        <v>174</v>
      </c>
      <c r="C30" s="150"/>
      <c r="D30" s="149"/>
      <c r="E30" s="185"/>
    </row>
    <row r="31" spans="1:5" ht="15" customHeight="1">
      <c r="A31" s="151"/>
      <c r="B31" s="152" t="s">
        <v>175</v>
      </c>
      <c r="C31" s="153"/>
      <c r="D31" s="152"/>
      <c r="E31" s="186"/>
    </row>
    <row r="32" spans="1:5" ht="15" customHeight="1">
      <c r="A32" s="135" t="s">
        <v>176</v>
      </c>
      <c r="B32" s="136" t="s">
        <v>177</v>
      </c>
      <c r="C32" s="136"/>
      <c r="D32" s="176"/>
      <c r="E32" s="208">
        <v>54171</v>
      </c>
    </row>
    <row r="33" spans="1:5" ht="15" customHeight="1">
      <c r="A33" s="148" t="s">
        <v>178</v>
      </c>
      <c r="B33" s="149" t="s">
        <v>179</v>
      </c>
      <c r="C33" s="150"/>
      <c r="D33" s="149"/>
      <c r="E33" s="185"/>
    </row>
    <row r="34" spans="1:5" ht="15" customHeight="1">
      <c r="A34" s="151"/>
      <c r="B34" s="152" t="s">
        <v>180</v>
      </c>
      <c r="C34" s="153"/>
      <c r="D34" s="152"/>
      <c r="E34" s="186"/>
    </row>
    <row r="35" spans="1:5" ht="15" customHeight="1">
      <c r="A35" s="148" t="s">
        <v>181</v>
      </c>
      <c r="B35" s="149" t="s">
        <v>182</v>
      </c>
      <c r="C35" s="150"/>
      <c r="D35" s="149"/>
      <c r="E35" s="187">
        <f>SUM(E6,E15:E18,E20:E22,E24:E25,E28:E29,E30:E33)</f>
        <v>472059</v>
      </c>
    </row>
    <row r="36" spans="1:5" ht="15" customHeight="1">
      <c r="A36" s="151"/>
      <c r="B36" s="152" t="s">
        <v>183</v>
      </c>
      <c r="C36" s="153"/>
      <c r="D36" s="152"/>
      <c r="E36" s="186"/>
    </row>
    <row r="37" spans="1:5" ht="15" customHeight="1">
      <c r="A37" s="138" t="s">
        <v>184</v>
      </c>
      <c r="B37" s="139" t="s">
        <v>152</v>
      </c>
      <c r="C37" s="140" t="s">
        <v>185</v>
      </c>
      <c r="D37" s="139"/>
      <c r="E37" s="183">
        <f>E35-E60</f>
        <v>-21501</v>
      </c>
    </row>
    <row r="38" spans="1:5" ht="15" customHeight="1" thickBot="1">
      <c r="A38" s="154"/>
      <c r="B38" s="155" t="s">
        <v>186</v>
      </c>
      <c r="C38" s="155"/>
      <c r="D38" s="177"/>
      <c r="E38" s="188"/>
    </row>
    <row r="39" spans="1:5" ht="195.75" customHeight="1">
      <c r="A39" s="156"/>
      <c r="B39" s="157"/>
      <c r="C39" s="157"/>
      <c r="D39" s="157"/>
      <c r="E39" s="157"/>
    </row>
    <row r="40" s="159" customFormat="1" ht="57" customHeight="1" thickBot="1">
      <c r="A40" s="158"/>
    </row>
    <row r="41" spans="1:5" s="159" customFormat="1" ht="12">
      <c r="A41" s="215" t="s">
        <v>125</v>
      </c>
      <c r="B41" s="237" t="s">
        <v>187</v>
      </c>
      <c r="C41" s="237"/>
      <c r="D41" s="239" t="s">
        <v>250</v>
      </c>
      <c r="E41" s="240"/>
    </row>
    <row r="42" spans="1:5" s="159" customFormat="1" ht="12.75" thickBot="1">
      <c r="A42" s="245"/>
      <c r="B42" s="246"/>
      <c r="C42" s="246"/>
      <c r="D42" s="243"/>
      <c r="E42" s="244"/>
    </row>
    <row r="43" spans="1:5" ht="15" customHeight="1">
      <c r="A43" s="170" t="s">
        <v>210</v>
      </c>
      <c r="B43" s="160" t="s">
        <v>204</v>
      </c>
      <c r="C43" s="160"/>
      <c r="D43" s="178"/>
      <c r="E43" s="209">
        <v>96795</v>
      </c>
    </row>
    <row r="44" spans="1:5" ht="15" customHeight="1">
      <c r="A44" s="138" t="s">
        <v>211</v>
      </c>
      <c r="B44" s="162" t="s">
        <v>152</v>
      </c>
      <c r="C44" s="162" t="s">
        <v>188</v>
      </c>
      <c r="D44" s="139"/>
      <c r="E44" s="181"/>
    </row>
    <row r="45" spans="1:5" ht="15" customHeight="1">
      <c r="A45" s="138" t="s">
        <v>212</v>
      </c>
      <c r="B45" s="162"/>
      <c r="C45" s="162" t="s">
        <v>189</v>
      </c>
      <c r="D45" s="139"/>
      <c r="E45" s="181"/>
    </row>
    <row r="46" spans="1:5" ht="15" customHeight="1">
      <c r="A46" s="135" t="s">
        <v>213</v>
      </c>
      <c r="B46" s="136" t="s">
        <v>205</v>
      </c>
      <c r="C46" s="136"/>
      <c r="D46" s="176"/>
      <c r="E46" s="208">
        <v>57487</v>
      </c>
    </row>
    <row r="47" spans="1:5" ht="15" customHeight="1">
      <c r="A47" s="138" t="s">
        <v>214</v>
      </c>
      <c r="B47" s="162" t="s">
        <v>152</v>
      </c>
      <c r="C47" s="162" t="s">
        <v>190</v>
      </c>
      <c r="D47" s="139"/>
      <c r="E47" s="181"/>
    </row>
    <row r="48" spans="1:5" ht="15" customHeight="1">
      <c r="A48" s="138" t="s">
        <v>215</v>
      </c>
      <c r="B48" s="162"/>
      <c r="C48" s="162" t="s">
        <v>191</v>
      </c>
      <c r="D48" s="139"/>
      <c r="E48" s="181"/>
    </row>
    <row r="49" spans="1:5" ht="15" customHeight="1">
      <c r="A49" s="135" t="s">
        <v>216</v>
      </c>
      <c r="B49" s="136" t="s">
        <v>192</v>
      </c>
      <c r="C49" s="136"/>
      <c r="D49" s="176"/>
      <c r="E49" s="181"/>
    </row>
    <row r="50" spans="1:5" ht="15" customHeight="1">
      <c r="A50" s="135" t="s">
        <v>217</v>
      </c>
      <c r="B50" s="136" t="s">
        <v>193</v>
      </c>
      <c r="C50" s="136"/>
      <c r="D50" s="176"/>
      <c r="E50" s="181">
        <v>12439</v>
      </c>
    </row>
    <row r="51" spans="1:5" ht="15" customHeight="1">
      <c r="A51" s="138" t="s">
        <v>218</v>
      </c>
      <c r="B51" s="162" t="s">
        <v>152</v>
      </c>
      <c r="C51" s="162" t="s">
        <v>194</v>
      </c>
      <c r="D51" s="139"/>
      <c r="E51" s="181"/>
    </row>
    <row r="52" spans="1:5" ht="15" customHeight="1">
      <c r="A52" s="138" t="s">
        <v>219</v>
      </c>
      <c r="B52" s="162"/>
      <c r="C52" s="162" t="s">
        <v>195</v>
      </c>
      <c r="D52" s="139"/>
      <c r="E52" s="181"/>
    </row>
    <row r="53" spans="1:5" ht="15" customHeight="1">
      <c r="A53" s="135" t="s">
        <v>220</v>
      </c>
      <c r="B53" s="136" t="s">
        <v>206</v>
      </c>
      <c r="C53" s="136"/>
      <c r="D53" s="176"/>
      <c r="E53" s="181">
        <v>247995</v>
      </c>
    </row>
    <row r="54" spans="1:5" ht="15" customHeight="1">
      <c r="A54" s="135" t="s">
        <v>221</v>
      </c>
      <c r="B54" s="136" t="s">
        <v>207</v>
      </c>
      <c r="C54" s="136"/>
      <c r="D54" s="176"/>
      <c r="E54" s="181">
        <v>18760</v>
      </c>
    </row>
    <row r="55" spans="1:5" ht="15" customHeight="1">
      <c r="A55" s="135" t="s">
        <v>222</v>
      </c>
      <c r="B55" s="136" t="s">
        <v>196</v>
      </c>
      <c r="C55" s="136"/>
      <c r="D55" s="176"/>
      <c r="E55" s="181"/>
    </row>
    <row r="56" spans="1:5" ht="15" customHeight="1">
      <c r="A56" s="138" t="s">
        <v>223</v>
      </c>
      <c r="B56" s="162" t="s">
        <v>197</v>
      </c>
      <c r="C56" s="162"/>
      <c r="D56" s="139"/>
      <c r="E56" s="181"/>
    </row>
    <row r="57" spans="1:5" ht="15" customHeight="1">
      <c r="A57" s="138" t="s">
        <v>224</v>
      </c>
      <c r="B57" s="162" t="s">
        <v>198</v>
      </c>
      <c r="C57" s="162"/>
      <c r="D57" s="139"/>
      <c r="E57" s="181"/>
    </row>
    <row r="58" spans="1:5" ht="15" customHeight="1">
      <c r="A58" s="135" t="s">
        <v>225</v>
      </c>
      <c r="B58" s="165" t="s">
        <v>199</v>
      </c>
      <c r="C58" s="162"/>
      <c r="D58" s="139"/>
      <c r="E58" s="219">
        <v>60084</v>
      </c>
    </row>
    <row r="59" spans="1:5" ht="15" customHeight="1">
      <c r="A59" s="138" t="s">
        <v>226</v>
      </c>
      <c r="B59" s="162" t="s">
        <v>200</v>
      </c>
      <c r="C59" s="162"/>
      <c r="D59" s="139"/>
      <c r="E59" s="181"/>
    </row>
    <row r="60" spans="1:5" ht="15" customHeight="1">
      <c r="A60" s="135" t="s">
        <v>227</v>
      </c>
      <c r="B60" s="136" t="s">
        <v>201</v>
      </c>
      <c r="C60" s="136"/>
      <c r="D60" s="176"/>
      <c r="E60" s="189">
        <f>SUM(E58:E59,E46,E50,E53:E55,E43)</f>
        <v>493560</v>
      </c>
    </row>
    <row r="61" spans="1:5" ht="15" customHeight="1">
      <c r="A61" s="151"/>
      <c r="B61" s="136" t="s">
        <v>202</v>
      </c>
      <c r="C61" s="136"/>
      <c r="D61" s="176"/>
      <c r="E61" s="181"/>
    </row>
    <row r="62" spans="1:5" ht="15" customHeight="1" thickBot="1">
      <c r="A62" s="154" t="s">
        <v>228</v>
      </c>
      <c r="B62" s="155" t="s">
        <v>203</v>
      </c>
      <c r="C62" s="155"/>
      <c r="D62" s="177"/>
      <c r="E62" s="190"/>
    </row>
    <row r="63" ht="15" customHeight="1"/>
    <row r="64" spans="1:5" ht="24" customHeight="1">
      <c r="A64" s="232" t="s">
        <v>229</v>
      </c>
      <c r="B64" s="232"/>
      <c r="C64" s="232"/>
      <c r="D64" s="232"/>
      <c r="E64" s="232"/>
    </row>
    <row r="65" spans="1:5" ht="21.75" customHeight="1">
      <c r="A65" s="235" t="s">
        <v>230</v>
      </c>
      <c r="B65" s="235"/>
      <c r="C65" s="235"/>
      <c r="D65" s="235"/>
      <c r="E65" s="235"/>
    </row>
    <row r="66" spans="1:5" ht="14.25" customHeight="1" thickBot="1">
      <c r="A66" s="171"/>
      <c r="B66" s="171"/>
      <c r="C66" s="171"/>
      <c r="D66" s="171"/>
      <c r="E66" s="171"/>
    </row>
    <row r="67" spans="1:5" ht="15" customHeight="1">
      <c r="A67" s="201" t="s">
        <v>242</v>
      </c>
      <c r="B67" s="247" t="s">
        <v>254</v>
      </c>
      <c r="C67" s="248"/>
      <c r="D67" s="179"/>
      <c r="E67" s="199">
        <v>33229</v>
      </c>
    </row>
    <row r="68" spans="1:5" ht="15" customHeight="1">
      <c r="A68" s="202" t="s">
        <v>243</v>
      </c>
      <c r="B68" s="230" t="s">
        <v>255</v>
      </c>
      <c r="C68" s="231"/>
      <c r="D68" s="139"/>
      <c r="E68" s="200">
        <v>6250</v>
      </c>
    </row>
    <row r="69" spans="1:5" ht="15" customHeight="1">
      <c r="A69" s="202" t="s">
        <v>244</v>
      </c>
      <c r="B69" s="230" t="s">
        <v>256</v>
      </c>
      <c r="C69" s="231"/>
      <c r="D69" s="139"/>
      <c r="E69" s="200">
        <v>2000</v>
      </c>
    </row>
    <row r="70" spans="1:5" ht="15" customHeight="1">
      <c r="A70" s="202" t="s">
        <v>245</v>
      </c>
      <c r="B70" s="230" t="s">
        <v>257</v>
      </c>
      <c r="C70" s="231"/>
      <c r="D70" s="139"/>
      <c r="E70" s="200">
        <v>5000</v>
      </c>
    </row>
    <row r="71" spans="1:5" ht="15" customHeight="1" thickBot="1">
      <c r="A71" s="202" t="s">
        <v>246</v>
      </c>
      <c r="B71" s="230" t="s">
        <v>258</v>
      </c>
      <c r="C71" s="231"/>
      <c r="D71" s="139"/>
      <c r="E71" s="200">
        <v>11008</v>
      </c>
    </row>
    <row r="72" spans="1:5" ht="13.5" thickBot="1">
      <c r="A72" s="174"/>
      <c r="B72" s="175" t="s">
        <v>231</v>
      </c>
      <c r="C72" s="175"/>
      <c r="D72" s="180"/>
      <c r="E72" s="191">
        <f>SUM(E67:E71)</f>
        <v>57487</v>
      </c>
    </row>
    <row r="74" spans="1:5" ht="15.75">
      <c r="A74" s="232" t="s">
        <v>232</v>
      </c>
      <c r="B74" s="232"/>
      <c r="C74" s="232"/>
      <c r="D74" s="232"/>
      <c r="E74" s="232"/>
    </row>
    <row r="75" ht="13.5" thickBot="1">
      <c r="E75" s="172"/>
    </row>
    <row r="76" spans="1:5" ht="12.75">
      <c r="A76" s="173"/>
      <c r="B76" s="160" t="s">
        <v>235</v>
      </c>
      <c r="C76" s="192"/>
      <c r="D76" s="192" t="s">
        <v>233</v>
      </c>
      <c r="E76" s="193" t="s">
        <v>234</v>
      </c>
    </row>
    <row r="77" spans="1:5" ht="12.75">
      <c r="A77" s="202" t="s">
        <v>242</v>
      </c>
      <c r="B77" s="230" t="s">
        <v>259</v>
      </c>
      <c r="C77" s="231"/>
      <c r="D77" s="194">
        <v>18886</v>
      </c>
      <c r="E77" s="164">
        <v>32334</v>
      </c>
    </row>
    <row r="78" spans="1:5" ht="12.75">
      <c r="A78" s="202" t="s">
        <v>243</v>
      </c>
      <c r="B78" s="230" t="s">
        <v>254</v>
      </c>
      <c r="C78" s="231"/>
      <c r="D78" s="194">
        <v>32399</v>
      </c>
      <c r="E78" s="164">
        <v>33229</v>
      </c>
    </row>
    <row r="79" spans="1:5" ht="12.75">
      <c r="A79" s="202" t="s">
        <v>244</v>
      </c>
      <c r="B79" s="230" t="s">
        <v>260</v>
      </c>
      <c r="C79" s="231"/>
      <c r="D79" s="194">
        <v>12596</v>
      </c>
      <c r="E79" s="164"/>
    </row>
    <row r="80" spans="1:5" ht="12.75">
      <c r="A80" s="202" t="s">
        <v>245</v>
      </c>
      <c r="B80" s="230" t="s">
        <v>265</v>
      </c>
      <c r="C80" s="231"/>
      <c r="D80" s="194">
        <v>39077</v>
      </c>
      <c r="E80" s="164">
        <v>60835</v>
      </c>
    </row>
    <row r="81" spans="1:5" ht="13.5" thickBot="1">
      <c r="A81" s="163"/>
      <c r="B81" s="195" t="s">
        <v>231</v>
      </c>
      <c r="C81" s="195"/>
      <c r="D81" s="196">
        <f>SUM(D77:D80)</f>
        <v>102958</v>
      </c>
      <c r="E81" s="197">
        <f>SUM(E77:E80)</f>
        <v>126398</v>
      </c>
    </row>
    <row r="83" spans="1:5" ht="15.75">
      <c r="A83" s="232" t="s">
        <v>262</v>
      </c>
      <c r="B83" s="232"/>
      <c r="C83" s="232"/>
      <c r="D83" s="232"/>
      <c r="E83" s="232"/>
    </row>
    <row r="84" ht="13.5" thickBot="1">
      <c r="E84" s="172"/>
    </row>
    <row r="85" spans="1:5" ht="12.75">
      <c r="A85" s="173"/>
      <c r="B85" s="160" t="s">
        <v>235</v>
      </c>
      <c r="C85" s="192"/>
      <c r="D85" s="192" t="s">
        <v>233</v>
      </c>
      <c r="E85" s="193" t="s">
        <v>234</v>
      </c>
    </row>
    <row r="86" spans="1:5" ht="12.75">
      <c r="A86" s="202" t="s">
        <v>242</v>
      </c>
      <c r="B86" s="230" t="s">
        <v>259</v>
      </c>
      <c r="C86" s="231"/>
      <c r="D86" s="194">
        <v>18886</v>
      </c>
      <c r="E86" s="164">
        <v>32334</v>
      </c>
    </row>
    <row r="87" spans="1:5" ht="12.75">
      <c r="A87" s="202" t="s">
        <v>243</v>
      </c>
      <c r="B87" s="230" t="s">
        <v>263</v>
      </c>
      <c r="C87" s="231"/>
      <c r="D87" s="194"/>
      <c r="E87" s="164">
        <v>2877</v>
      </c>
    </row>
    <row r="88" spans="1:5" ht="12.75">
      <c r="A88" s="202" t="s">
        <v>244</v>
      </c>
      <c r="B88" s="230" t="s">
        <v>264</v>
      </c>
      <c r="C88" s="231"/>
      <c r="D88" s="194"/>
      <c r="E88" s="164">
        <v>750</v>
      </c>
    </row>
    <row r="89" spans="1:5" ht="12.75">
      <c r="A89" s="161"/>
      <c r="B89" s="230"/>
      <c r="C89" s="231"/>
      <c r="D89" s="194"/>
      <c r="E89" s="164"/>
    </row>
    <row r="90" spans="1:5" ht="13.5" thickBot="1">
      <c r="A90" s="163"/>
      <c r="B90" s="195" t="s">
        <v>231</v>
      </c>
      <c r="C90" s="195"/>
      <c r="D90" s="196">
        <f>SUM(D86:D89)</f>
        <v>18886</v>
      </c>
      <c r="E90" s="197">
        <f>SUM(E86:E89)</f>
        <v>35961</v>
      </c>
    </row>
  </sheetData>
  <mergeCells count="25">
    <mergeCell ref="B88:C88"/>
    <mergeCell ref="A41:A42"/>
    <mergeCell ref="B41:C42"/>
    <mergeCell ref="A83:E83"/>
    <mergeCell ref="B86:C86"/>
    <mergeCell ref="B70:C70"/>
    <mergeCell ref="B71:C71"/>
    <mergeCell ref="B69:C69"/>
    <mergeCell ref="B67:C67"/>
    <mergeCell ref="B89:C89"/>
    <mergeCell ref="A74:E74"/>
    <mergeCell ref="A64:E64"/>
    <mergeCell ref="A2:E2"/>
    <mergeCell ref="A65:E65"/>
    <mergeCell ref="A4:A5"/>
    <mergeCell ref="B4:C5"/>
    <mergeCell ref="D4:E5"/>
    <mergeCell ref="D41:E42"/>
    <mergeCell ref="B87:C87"/>
    <mergeCell ref="C1:E1"/>
    <mergeCell ref="B80:C80"/>
    <mergeCell ref="B68:C68"/>
    <mergeCell ref="B77:C77"/>
    <mergeCell ref="B78:C78"/>
    <mergeCell ref="B79:C79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9">
    <pageSetUpPr fitToPage="1"/>
  </sheetPr>
  <dimension ref="A1:D59"/>
  <sheetViews>
    <sheetView workbookViewId="0" topLeftCell="A1">
      <selection activeCell="C1" sqref="C1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23" t="s">
        <v>275</v>
      </c>
      <c r="D1" s="79"/>
    </row>
    <row r="2" spans="1:4" ht="19.5">
      <c r="A2" s="5" t="s">
        <v>19</v>
      </c>
      <c r="B2" s="3"/>
      <c r="C2" s="3"/>
      <c r="D2" s="3"/>
    </row>
    <row r="3" spans="1:4" ht="19.5">
      <c r="A3" s="5" t="s">
        <v>251</v>
      </c>
      <c r="B3" s="3"/>
      <c r="C3" s="3"/>
      <c r="D3" s="3"/>
    </row>
    <row r="4" spans="1:4" ht="13.5" thickBot="1">
      <c r="A4" s="19"/>
      <c r="B4" s="19"/>
      <c r="C4" s="19"/>
      <c r="D4" s="11" t="s">
        <v>0</v>
      </c>
    </row>
    <row r="5" spans="1:4" s="18" customFormat="1" ht="12.75">
      <c r="A5" s="75" t="s">
        <v>15</v>
      </c>
      <c r="B5" s="76">
        <v>2011</v>
      </c>
      <c r="C5" s="76">
        <v>2012</v>
      </c>
      <c r="D5" s="77">
        <v>2013</v>
      </c>
    </row>
    <row r="6" spans="1:4" s="18" customFormat="1" ht="13.5" thickBot="1">
      <c r="A6" s="78" t="s">
        <v>20</v>
      </c>
      <c r="B6" s="20"/>
      <c r="C6" s="20"/>
      <c r="D6" s="21"/>
    </row>
    <row r="7" spans="1:4" s="64" customFormat="1" ht="33.75">
      <c r="A7" s="69" t="s">
        <v>94</v>
      </c>
      <c r="B7" s="212">
        <v>202735</v>
      </c>
      <c r="C7" s="103">
        <v>200000</v>
      </c>
      <c r="D7" s="104">
        <v>200000</v>
      </c>
    </row>
    <row r="8" spans="1:4" ht="13.5" customHeight="1">
      <c r="A8" s="70" t="s">
        <v>22</v>
      </c>
      <c r="B8" s="210">
        <v>289059</v>
      </c>
      <c r="C8" s="82">
        <v>290000</v>
      </c>
      <c r="D8" s="83">
        <v>300000</v>
      </c>
    </row>
    <row r="9" spans="1:4" ht="18.75" customHeight="1">
      <c r="A9" s="70" t="s">
        <v>261</v>
      </c>
      <c r="B9" s="213">
        <v>1456397</v>
      </c>
      <c r="C9" s="82">
        <v>1500000</v>
      </c>
      <c r="D9" s="84">
        <v>1500000</v>
      </c>
    </row>
    <row r="10" spans="1:4" ht="12.75">
      <c r="A10" s="70" t="s">
        <v>95</v>
      </c>
      <c r="B10" s="210"/>
      <c r="C10" s="82"/>
      <c r="D10" s="83"/>
    </row>
    <row r="11" spans="1:4" ht="12.75">
      <c r="A11" s="70" t="s">
        <v>96</v>
      </c>
      <c r="B11" s="210">
        <v>229278</v>
      </c>
      <c r="C11" s="82">
        <v>280000</v>
      </c>
      <c r="D11" s="83">
        <v>280000</v>
      </c>
    </row>
    <row r="12" spans="1:4" ht="12.75">
      <c r="A12" s="70" t="s">
        <v>97</v>
      </c>
      <c r="B12" s="210"/>
      <c r="C12" s="82"/>
      <c r="D12" s="83"/>
    </row>
    <row r="13" spans="1:4" ht="12.75">
      <c r="A13" s="70" t="s">
        <v>25</v>
      </c>
      <c r="B13" s="210"/>
      <c r="C13" s="82"/>
      <c r="D13" s="85"/>
    </row>
    <row r="14" spans="1:4" ht="12.75">
      <c r="A14" s="70" t="s">
        <v>26</v>
      </c>
      <c r="B14" s="210">
        <v>564072</v>
      </c>
      <c r="C14" s="82">
        <v>560000</v>
      </c>
      <c r="D14" s="83">
        <v>560000</v>
      </c>
    </row>
    <row r="15" spans="1:4" ht="12.75">
      <c r="A15" s="70" t="s">
        <v>27</v>
      </c>
      <c r="B15" s="210"/>
      <c r="C15" s="82"/>
      <c r="D15" s="83"/>
    </row>
    <row r="16" spans="1:4" ht="12.75">
      <c r="A16" s="70" t="s">
        <v>28</v>
      </c>
      <c r="B16" s="210">
        <v>117741</v>
      </c>
      <c r="C16" s="82"/>
      <c r="D16" s="83"/>
    </row>
    <row r="17" spans="1:4" ht="12.75">
      <c r="A17" s="71" t="s">
        <v>29</v>
      </c>
      <c r="B17" s="86">
        <f>SUM(B7:B16)</f>
        <v>2859282</v>
      </c>
      <c r="C17" s="87">
        <f>SUM(C7:C16)</f>
        <v>2830000</v>
      </c>
      <c r="D17" s="88">
        <f>SUM(D7:D16)</f>
        <v>2840000</v>
      </c>
    </row>
    <row r="18" spans="1:4" ht="12.75">
      <c r="A18" s="70" t="s">
        <v>30</v>
      </c>
      <c r="B18" s="210">
        <v>977788</v>
      </c>
      <c r="C18" s="82">
        <v>980000</v>
      </c>
      <c r="D18" s="83">
        <v>980000</v>
      </c>
    </row>
    <row r="19" spans="1:4" ht="12.75">
      <c r="A19" s="70" t="s">
        <v>31</v>
      </c>
      <c r="B19" s="210">
        <v>242324</v>
      </c>
      <c r="C19" s="82">
        <v>245000</v>
      </c>
      <c r="D19" s="83">
        <v>245000</v>
      </c>
    </row>
    <row r="20" spans="1:4" ht="22.5">
      <c r="A20" s="70" t="s">
        <v>81</v>
      </c>
      <c r="B20" s="210">
        <v>726449</v>
      </c>
      <c r="C20" s="82">
        <v>680000</v>
      </c>
      <c r="D20" s="83">
        <v>680000</v>
      </c>
    </row>
    <row r="21" spans="1:4" ht="12.75">
      <c r="A21" s="70" t="s">
        <v>98</v>
      </c>
      <c r="B21" s="210">
        <v>105460</v>
      </c>
      <c r="C21" s="82">
        <v>105000</v>
      </c>
      <c r="D21" s="83">
        <v>105000</v>
      </c>
    </row>
    <row r="22" spans="1:4" ht="12.75">
      <c r="A22" s="70" t="s">
        <v>99</v>
      </c>
      <c r="B22" s="210">
        <v>41718</v>
      </c>
      <c r="C22" s="82">
        <v>20000</v>
      </c>
      <c r="D22" s="83">
        <v>20000</v>
      </c>
    </row>
    <row r="23" spans="1:4" ht="12.75">
      <c r="A23" s="70" t="s">
        <v>100</v>
      </c>
      <c r="B23" s="210"/>
      <c r="C23" s="82"/>
      <c r="D23" s="83"/>
    </row>
    <row r="24" spans="1:4" ht="12.75">
      <c r="A24" s="70" t="s">
        <v>34</v>
      </c>
      <c r="B24" s="210">
        <v>242691</v>
      </c>
      <c r="C24" s="82">
        <v>200000</v>
      </c>
      <c r="D24" s="83">
        <v>200000</v>
      </c>
    </row>
    <row r="25" spans="1:4" ht="12.75">
      <c r="A25" s="70" t="s">
        <v>35</v>
      </c>
      <c r="B25" s="210"/>
      <c r="C25" s="82"/>
      <c r="D25" s="83"/>
    </row>
    <row r="26" spans="1:4" ht="12.75">
      <c r="A26" s="70" t="s">
        <v>36</v>
      </c>
      <c r="B26" s="210">
        <v>446805</v>
      </c>
      <c r="C26" s="82">
        <v>531500</v>
      </c>
      <c r="D26" s="83">
        <v>542500</v>
      </c>
    </row>
    <row r="27" spans="1:4" ht="12.75">
      <c r="A27" s="70" t="s">
        <v>37</v>
      </c>
      <c r="B27" s="210">
        <v>38700</v>
      </c>
      <c r="C27" s="82">
        <v>40000</v>
      </c>
      <c r="D27" s="83">
        <v>40000</v>
      </c>
    </row>
    <row r="28" spans="1:4" ht="12.75">
      <c r="A28" s="70" t="s">
        <v>38</v>
      </c>
      <c r="B28" s="210"/>
      <c r="C28" s="82"/>
      <c r="D28" s="83"/>
    </row>
    <row r="29" spans="1:4" ht="12.75">
      <c r="A29" s="70" t="s">
        <v>39</v>
      </c>
      <c r="B29" s="220">
        <v>15846</v>
      </c>
      <c r="C29" s="82">
        <v>30000</v>
      </c>
      <c r="D29" s="83">
        <v>30000</v>
      </c>
    </row>
    <row r="30" spans="1:4" ht="13.5" thickBot="1">
      <c r="A30" s="22" t="s">
        <v>40</v>
      </c>
      <c r="B30" s="100">
        <f>SUM(B18:B29)</f>
        <v>2837781</v>
      </c>
      <c r="C30" s="101">
        <f>SUM(C18:C29)</f>
        <v>2831500</v>
      </c>
      <c r="D30" s="102">
        <f>SUM(D18:D29)</f>
        <v>2842500</v>
      </c>
    </row>
    <row r="31" spans="1:4" s="18" customFormat="1" ht="13.5" thickBot="1">
      <c r="A31" s="249"/>
      <c r="B31" s="250"/>
      <c r="C31" s="250"/>
      <c r="D31" s="251"/>
    </row>
    <row r="32" spans="1:4" ht="22.5">
      <c r="A32" s="69" t="s">
        <v>101</v>
      </c>
      <c r="B32" s="205">
        <v>16637</v>
      </c>
      <c r="C32" s="198">
        <v>12000</v>
      </c>
      <c r="D32" s="89">
        <v>13000</v>
      </c>
    </row>
    <row r="33" spans="1:4" ht="12.75">
      <c r="A33" s="72" t="s">
        <v>102</v>
      </c>
      <c r="B33" s="90"/>
      <c r="C33" s="80"/>
      <c r="D33" s="91"/>
    </row>
    <row r="34" spans="1:4" ht="12.75">
      <c r="A34" s="70" t="s">
        <v>103</v>
      </c>
      <c r="B34" s="92">
        <v>103858</v>
      </c>
      <c r="C34" s="82">
        <v>290000</v>
      </c>
      <c r="D34" s="93">
        <v>290000</v>
      </c>
    </row>
    <row r="35" spans="1:4" ht="12.75">
      <c r="A35" s="70" t="s">
        <v>104</v>
      </c>
      <c r="B35" s="206">
        <v>241611</v>
      </c>
      <c r="C35" s="82">
        <v>25000</v>
      </c>
      <c r="D35" s="93">
        <v>25000</v>
      </c>
    </row>
    <row r="36" spans="1:4" ht="12.75">
      <c r="A36" s="70" t="s">
        <v>105</v>
      </c>
      <c r="B36" s="92">
        <v>2777</v>
      </c>
      <c r="C36" s="82">
        <v>3000</v>
      </c>
      <c r="D36" s="93">
        <v>3000</v>
      </c>
    </row>
    <row r="37" spans="1:4" ht="12.75">
      <c r="A37" s="70" t="s">
        <v>106</v>
      </c>
      <c r="B37" s="92"/>
      <c r="C37" s="82"/>
      <c r="D37" s="93"/>
    </row>
    <row r="38" spans="1:4" ht="12.75">
      <c r="A38" s="70" t="s">
        <v>43</v>
      </c>
      <c r="B38" s="92">
        <v>1250</v>
      </c>
      <c r="C38" s="82"/>
      <c r="D38" s="93"/>
    </row>
    <row r="39" spans="1:4" ht="12.75">
      <c r="A39" s="70" t="s">
        <v>44</v>
      </c>
      <c r="B39" s="92"/>
      <c r="C39" s="82"/>
      <c r="D39" s="93"/>
    </row>
    <row r="40" spans="1:4" ht="12.75">
      <c r="A40" s="70" t="s">
        <v>45</v>
      </c>
      <c r="B40" s="92"/>
      <c r="C40" s="82"/>
      <c r="D40" s="93"/>
    </row>
    <row r="41" spans="1:4" ht="12.75">
      <c r="A41" s="70" t="s">
        <v>18</v>
      </c>
      <c r="B41" s="92">
        <v>54171</v>
      </c>
      <c r="C41" s="82">
        <v>30000</v>
      </c>
      <c r="D41" s="93">
        <v>30000</v>
      </c>
    </row>
    <row r="42" spans="1:4" ht="12.75">
      <c r="A42" s="70" t="s">
        <v>46</v>
      </c>
      <c r="B42" s="92"/>
      <c r="C42" s="82"/>
      <c r="D42" s="93"/>
    </row>
    <row r="43" spans="1:4" ht="12.75">
      <c r="A43" s="70" t="s">
        <v>47</v>
      </c>
      <c r="B43" s="214">
        <v>51755</v>
      </c>
      <c r="C43" s="82">
        <v>20000</v>
      </c>
      <c r="D43" s="93">
        <v>20000</v>
      </c>
    </row>
    <row r="44" spans="1:4" ht="12.75">
      <c r="A44" s="71" t="s">
        <v>48</v>
      </c>
      <c r="B44" s="94">
        <f>SUM(B32:B43)</f>
        <v>472059</v>
      </c>
      <c r="C44" s="94">
        <f>SUM(C32:C43)</f>
        <v>380000</v>
      </c>
      <c r="D44" s="95">
        <f>SUM(D32:D43)</f>
        <v>381000</v>
      </c>
    </row>
    <row r="45" spans="1:4" ht="12.75">
      <c r="A45" s="70" t="s">
        <v>49</v>
      </c>
      <c r="B45" s="214">
        <v>57487</v>
      </c>
      <c r="C45" s="82">
        <v>280000</v>
      </c>
      <c r="D45" s="93">
        <v>290000</v>
      </c>
    </row>
    <row r="46" spans="1:4" ht="12.75">
      <c r="A46" s="70" t="s">
        <v>50</v>
      </c>
      <c r="B46" s="92">
        <v>96795</v>
      </c>
      <c r="C46" s="82">
        <v>40000</v>
      </c>
      <c r="D46" s="93">
        <v>30000</v>
      </c>
    </row>
    <row r="47" spans="1:4" ht="12.75">
      <c r="A47" s="70" t="s">
        <v>51</v>
      </c>
      <c r="B47" s="92"/>
      <c r="C47" s="82"/>
      <c r="D47" s="93"/>
    </row>
    <row r="48" spans="1:4" ht="12.75">
      <c r="A48" s="70" t="s">
        <v>107</v>
      </c>
      <c r="B48" s="92">
        <v>12439</v>
      </c>
      <c r="C48" s="82">
        <v>12500</v>
      </c>
      <c r="D48" s="93">
        <v>12500</v>
      </c>
    </row>
    <row r="49" spans="1:4" ht="12.75">
      <c r="A49" s="70" t="s">
        <v>108</v>
      </c>
      <c r="B49" s="92"/>
      <c r="C49" s="82"/>
      <c r="D49" s="93"/>
    </row>
    <row r="50" spans="1:4" ht="12.75">
      <c r="A50" s="70" t="s">
        <v>109</v>
      </c>
      <c r="B50" s="92"/>
      <c r="C50" s="82"/>
      <c r="D50" s="93"/>
    </row>
    <row r="51" spans="1:4" ht="12.75">
      <c r="A51" s="70" t="s">
        <v>53</v>
      </c>
      <c r="B51" s="92"/>
      <c r="C51" s="82"/>
      <c r="D51" s="93"/>
    </row>
    <row r="52" spans="1:4" ht="12.75">
      <c r="A52" s="70" t="s">
        <v>54</v>
      </c>
      <c r="B52" s="92">
        <v>247995</v>
      </c>
      <c r="C52" s="82">
        <v>28000</v>
      </c>
      <c r="D52" s="93">
        <v>28000</v>
      </c>
    </row>
    <row r="53" spans="1:4" ht="12.75">
      <c r="A53" s="70" t="s">
        <v>55</v>
      </c>
      <c r="B53" s="92">
        <v>18760</v>
      </c>
      <c r="C53" s="82">
        <v>12000</v>
      </c>
      <c r="D53" s="93">
        <v>12000</v>
      </c>
    </row>
    <row r="54" spans="1:4" ht="12.75">
      <c r="A54" s="70" t="s">
        <v>56</v>
      </c>
      <c r="B54" s="92"/>
      <c r="C54" s="82"/>
      <c r="D54" s="93"/>
    </row>
    <row r="55" spans="1:4" ht="12.75">
      <c r="A55" s="70" t="s">
        <v>39</v>
      </c>
      <c r="B55" s="221">
        <v>60084</v>
      </c>
      <c r="C55" s="82">
        <v>6000</v>
      </c>
      <c r="D55" s="93">
        <v>6000</v>
      </c>
    </row>
    <row r="56" spans="1:4" ht="12.75">
      <c r="A56" s="73" t="s">
        <v>57</v>
      </c>
      <c r="B56" s="96">
        <f>SUM(B45:B55)</f>
        <v>493560</v>
      </c>
      <c r="C56" s="96">
        <f>SUM(C45:C55)</f>
        <v>378500</v>
      </c>
      <c r="D56" s="97">
        <f>SUM(D45:D55)</f>
        <v>378500</v>
      </c>
    </row>
    <row r="57" spans="1:4" ht="12.75">
      <c r="A57" s="73" t="s">
        <v>58</v>
      </c>
      <c r="B57" s="96">
        <f>SUM(B17,B44)</f>
        <v>3331341</v>
      </c>
      <c r="C57" s="96">
        <f>SUM(C17,C44)</f>
        <v>3210000</v>
      </c>
      <c r="D57" s="97">
        <f>SUM(D17,D44)</f>
        <v>3221000</v>
      </c>
    </row>
    <row r="58" spans="1:4" ht="13.5" thickBot="1">
      <c r="A58" s="74" t="s">
        <v>59</v>
      </c>
      <c r="B58" s="98">
        <f>SUM(B30,B56)</f>
        <v>3331341</v>
      </c>
      <c r="C58" s="98">
        <f>SUM(C30,C56)</f>
        <v>3210000</v>
      </c>
      <c r="D58" s="99">
        <f>SUM(D30,D56)</f>
        <v>3221000</v>
      </c>
    </row>
    <row r="59" ht="12.75">
      <c r="C59" s="6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0"/>
  <dimension ref="A1:F27"/>
  <sheetViews>
    <sheetView workbookViewId="0" topLeftCell="A1">
      <selection activeCell="D2" sqref="D2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9"/>
      <c r="B1" s="9"/>
      <c r="C1" s="9"/>
      <c r="D1" s="35" t="s">
        <v>271</v>
      </c>
    </row>
    <row r="2" spans="1:4" ht="15.75">
      <c r="A2" s="9"/>
      <c r="B2" s="9"/>
      <c r="C2" s="9"/>
      <c r="D2" s="36" t="s">
        <v>276</v>
      </c>
    </row>
    <row r="3" spans="1:4" ht="15.75">
      <c r="A3" s="9"/>
      <c r="B3" s="9"/>
      <c r="C3" s="9"/>
      <c r="D3" s="35" t="s">
        <v>17</v>
      </c>
    </row>
    <row r="4" spans="1:4" ht="15.75">
      <c r="A4" s="9"/>
      <c r="B4" s="9"/>
      <c r="C4" s="9"/>
      <c r="D4" s="12"/>
    </row>
    <row r="5" spans="1:4" ht="15.75">
      <c r="A5" s="9"/>
      <c r="B5" s="9"/>
      <c r="C5" s="9"/>
      <c r="D5" s="12"/>
    </row>
    <row r="6" spans="1:4" ht="15.75">
      <c r="A6" s="9"/>
      <c r="B6" s="9"/>
      <c r="C6" s="9"/>
      <c r="D6" s="10"/>
    </row>
    <row r="7" spans="1:4" ht="19.5">
      <c r="A7" s="5" t="s">
        <v>60</v>
      </c>
      <c r="B7" s="5"/>
      <c r="C7" s="5"/>
      <c r="D7" s="17"/>
    </row>
    <row r="8" spans="1:4" ht="19.5">
      <c r="A8" s="5" t="s">
        <v>252</v>
      </c>
      <c r="B8" s="5"/>
      <c r="C8" s="5"/>
      <c r="D8" s="17"/>
    </row>
    <row r="9" spans="1:4" ht="19.5">
      <c r="A9" s="5"/>
      <c r="B9" s="5"/>
      <c r="C9" s="5"/>
      <c r="D9" s="17"/>
    </row>
    <row r="10" spans="1:4" ht="19.5">
      <c r="A10" s="5"/>
      <c r="B10" s="5"/>
      <c r="C10" s="5"/>
      <c r="D10" s="17"/>
    </row>
    <row r="11" spans="1:4" ht="19.5">
      <c r="A11" s="5"/>
      <c r="B11" s="5"/>
      <c r="C11" s="5"/>
      <c r="D11" s="17"/>
    </row>
    <row r="12" spans="1:4" ht="19.5">
      <c r="A12" s="5"/>
      <c r="B12" s="5"/>
      <c r="C12" s="5"/>
      <c r="D12" s="17"/>
    </row>
    <row r="13" spans="1:4" ht="16.5" thickBot="1">
      <c r="A13" s="9"/>
      <c r="B13" s="9"/>
      <c r="C13" s="9"/>
      <c r="D13" s="13" t="s">
        <v>0</v>
      </c>
    </row>
    <row r="14" spans="1:4" s="64" customFormat="1" ht="33" customHeight="1" thickBot="1">
      <c r="A14" s="65" t="s">
        <v>15</v>
      </c>
      <c r="B14" s="66"/>
      <c r="C14" s="67"/>
      <c r="D14" s="68" t="s">
        <v>79</v>
      </c>
    </row>
    <row r="15" spans="1:6" ht="15.75">
      <c r="A15" s="50" t="s">
        <v>83</v>
      </c>
      <c r="B15" s="51"/>
      <c r="C15" s="52"/>
      <c r="D15" s="217">
        <v>13071</v>
      </c>
      <c r="E15" s="6"/>
      <c r="F15" s="6"/>
    </row>
    <row r="16" spans="1:6" ht="15.75">
      <c r="A16" s="41" t="s">
        <v>61</v>
      </c>
      <c r="B16" s="40"/>
      <c r="C16" s="53"/>
      <c r="D16" s="57"/>
      <c r="E16" s="6"/>
      <c r="F16" s="6"/>
    </row>
    <row r="17" spans="1:6" ht="12.75">
      <c r="A17" s="59" t="s">
        <v>237</v>
      </c>
      <c r="B17" s="46"/>
      <c r="C17" s="58"/>
      <c r="D17" s="56"/>
      <c r="E17" s="38"/>
      <c r="F17" s="48"/>
    </row>
    <row r="18" spans="1:6" ht="12.75">
      <c r="A18" s="59" t="s">
        <v>236</v>
      </c>
      <c r="B18" s="46"/>
      <c r="C18" s="58"/>
      <c r="D18" s="56"/>
      <c r="E18" s="49"/>
      <c r="F18" s="48"/>
    </row>
    <row r="19" spans="1:6" ht="12.75">
      <c r="A19" s="59" t="s">
        <v>270</v>
      </c>
      <c r="B19" s="46"/>
      <c r="C19" s="58"/>
      <c r="D19" s="56">
        <v>4200</v>
      </c>
      <c r="E19" s="49"/>
      <c r="F19" s="48"/>
    </row>
    <row r="20" spans="1:6" ht="12.75">
      <c r="A20" s="130" t="s">
        <v>240</v>
      </c>
      <c r="B20" s="46"/>
      <c r="C20" s="58"/>
      <c r="D20" s="56">
        <v>2775</v>
      </c>
      <c r="E20" s="49"/>
      <c r="F20" s="48"/>
    </row>
    <row r="21" spans="1:6" ht="12.75">
      <c r="A21" s="59" t="s">
        <v>266</v>
      </c>
      <c r="B21" s="46"/>
      <c r="C21" s="58"/>
      <c r="D21" s="56">
        <v>1004</v>
      </c>
      <c r="E21" s="49"/>
      <c r="F21" s="48"/>
    </row>
    <row r="22" spans="1:6" ht="12.75">
      <c r="A22" s="211" t="s">
        <v>267</v>
      </c>
      <c r="B22" s="46"/>
      <c r="C22" s="58"/>
      <c r="D22" s="56">
        <v>32322</v>
      </c>
      <c r="E22" s="49"/>
      <c r="F22" s="48"/>
    </row>
    <row r="23" spans="1:6" ht="12.75">
      <c r="A23" s="216" t="s">
        <v>268</v>
      </c>
      <c r="B23" s="46"/>
      <c r="C23" s="58"/>
      <c r="D23" s="222">
        <v>21758</v>
      </c>
      <c r="E23" s="49"/>
      <c r="F23" s="48"/>
    </row>
    <row r="24" spans="1:6" ht="12.75">
      <c r="A24" s="59" t="s">
        <v>269</v>
      </c>
      <c r="B24" s="46"/>
      <c r="C24" s="58"/>
      <c r="D24" s="56">
        <v>800</v>
      </c>
      <c r="E24" s="49"/>
      <c r="F24" s="48"/>
    </row>
    <row r="25" spans="1:4" ht="15.75">
      <c r="A25" s="41" t="s">
        <v>62</v>
      </c>
      <c r="B25" s="39"/>
      <c r="C25" s="54"/>
      <c r="D25" s="203">
        <f>SUM(D17:D24)</f>
        <v>62859</v>
      </c>
    </row>
    <row r="26" spans="1:4" ht="15.75">
      <c r="A26" s="41"/>
      <c r="B26" s="39"/>
      <c r="C26" s="54"/>
      <c r="D26" s="54"/>
    </row>
    <row r="27" spans="1:4" ht="16.5" thickBot="1">
      <c r="A27" s="42" t="s">
        <v>63</v>
      </c>
      <c r="B27" s="43"/>
      <c r="C27" s="55"/>
      <c r="D27" s="204">
        <f>SUM(D15,D25)</f>
        <v>75930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1">
    <pageSetUpPr fitToPage="1"/>
  </sheetPr>
  <dimension ref="A1:O33"/>
  <sheetViews>
    <sheetView tabSelected="1" zoomScale="95" zoomScaleNormal="9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" sqref="I2:M2"/>
    </sheetView>
  </sheetViews>
  <sheetFormatPr defaultColWidth="9.140625" defaultRowHeight="12.75"/>
  <cols>
    <col min="1" max="1" width="54.00390625" style="25" customWidth="1"/>
    <col min="2" max="2" width="7.8515625" style="25" bestFit="1" customWidth="1"/>
    <col min="3" max="12" width="6.7109375" style="25" customWidth="1"/>
    <col min="13" max="13" width="7.00390625" style="25" customWidth="1"/>
    <col min="14" max="14" width="7.7109375" style="25" customWidth="1"/>
    <col min="15" max="15" width="10.421875" style="0" bestFit="1" customWidth="1"/>
  </cols>
  <sheetData>
    <row r="1" spans="9:14" ht="12.75">
      <c r="I1" s="252" t="s">
        <v>272</v>
      </c>
      <c r="J1" s="252"/>
      <c r="K1" s="252"/>
      <c r="L1" s="252"/>
      <c r="M1" s="252"/>
      <c r="N1" s="37"/>
    </row>
    <row r="2" spans="9:15" ht="12.75">
      <c r="I2" s="252" t="s">
        <v>277</v>
      </c>
      <c r="J2" s="252"/>
      <c r="K2" s="252"/>
      <c r="L2" s="252"/>
      <c r="M2" s="252"/>
      <c r="O2" s="14"/>
    </row>
    <row r="3" spans="1:14" ht="18.75">
      <c r="A3" s="34" t="s">
        <v>253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8.75">
      <c r="A4" s="34" t="s">
        <v>64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ht="13.5" thickBot="1">
      <c r="A5" s="26"/>
    </row>
    <row r="6" spans="1:14" ht="12.75">
      <c r="A6" s="105" t="s">
        <v>15</v>
      </c>
      <c r="B6" s="27" t="s">
        <v>80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4" ht="13.5" thickBot="1">
      <c r="A7" s="106"/>
      <c r="B7" s="60" t="s">
        <v>65</v>
      </c>
      <c r="C7" s="61" t="s">
        <v>66</v>
      </c>
      <c r="D7" s="61" t="s">
        <v>67</v>
      </c>
      <c r="E7" s="61" t="s">
        <v>68</v>
      </c>
      <c r="F7" s="61" t="s">
        <v>69</v>
      </c>
      <c r="G7" s="61" t="s">
        <v>70</v>
      </c>
      <c r="H7" s="61" t="s">
        <v>71</v>
      </c>
      <c r="I7" s="61" t="s">
        <v>72</v>
      </c>
      <c r="J7" s="61" t="s">
        <v>73</v>
      </c>
      <c r="K7" s="61" t="s">
        <v>74</v>
      </c>
      <c r="L7" s="61" t="s">
        <v>75</v>
      </c>
      <c r="M7" s="61" t="s">
        <v>76</v>
      </c>
      <c r="N7" s="62" t="s">
        <v>16</v>
      </c>
    </row>
    <row r="8" spans="1:14" ht="22.5">
      <c r="A8" s="30" t="s">
        <v>21</v>
      </c>
      <c r="B8" s="107">
        <v>20000</v>
      </c>
      <c r="C8" s="81">
        <v>20000</v>
      </c>
      <c r="D8" s="81">
        <v>20100</v>
      </c>
      <c r="E8" s="210">
        <v>29494</v>
      </c>
      <c r="F8" s="81">
        <v>20000</v>
      </c>
      <c r="G8" s="81">
        <v>5000</v>
      </c>
      <c r="H8" s="81">
        <v>3000</v>
      </c>
      <c r="I8" s="81">
        <v>3000</v>
      </c>
      <c r="J8" s="81">
        <v>20400</v>
      </c>
      <c r="K8" s="81">
        <v>20400</v>
      </c>
      <c r="L8" s="81">
        <v>20400</v>
      </c>
      <c r="M8" s="81">
        <v>20941</v>
      </c>
      <c r="N8" s="83">
        <f aca="true" t="shared" si="0" ref="N8:N20">SUM(B8:M8)</f>
        <v>202735</v>
      </c>
    </row>
    <row r="9" spans="1:14" ht="12.75">
      <c r="A9" s="31" t="s">
        <v>22</v>
      </c>
      <c r="B9" s="107">
        <v>3500</v>
      </c>
      <c r="C9" s="81">
        <v>3000</v>
      </c>
      <c r="D9" s="81">
        <v>110000</v>
      </c>
      <c r="E9" s="81">
        <v>15000</v>
      </c>
      <c r="F9" s="81">
        <v>7000</v>
      </c>
      <c r="G9" s="81">
        <v>4000</v>
      </c>
      <c r="H9" s="81">
        <v>4000</v>
      </c>
      <c r="I9" s="81">
        <v>5000</v>
      </c>
      <c r="J9" s="81">
        <v>95000</v>
      </c>
      <c r="K9" s="81">
        <v>12000</v>
      </c>
      <c r="L9" s="81">
        <v>10559</v>
      </c>
      <c r="M9" s="81">
        <v>20000</v>
      </c>
      <c r="N9" s="83">
        <f t="shared" si="0"/>
        <v>289059</v>
      </c>
    </row>
    <row r="10" spans="1:14" ht="22.5">
      <c r="A10" s="31" t="s">
        <v>23</v>
      </c>
      <c r="B10" s="107">
        <v>120000</v>
      </c>
      <c r="C10" s="81">
        <v>122000</v>
      </c>
      <c r="D10" s="81">
        <v>122000</v>
      </c>
      <c r="E10" s="81">
        <v>120000</v>
      </c>
      <c r="F10" s="81">
        <v>122000</v>
      </c>
      <c r="G10" s="81">
        <v>120000</v>
      </c>
      <c r="H10" s="81">
        <v>122000</v>
      </c>
      <c r="I10" s="81">
        <v>124397</v>
      </c>
      <c r="J10" s="81">
        <v>120000</v>
      </c>
      <c r="K10" s="81">
        <v>122000</v>
      </c>
      <c r="L10" s="81">
        <v>120000</v>
      </c>
      <c r="M10" s="81">
        <v>122000</v>
      </c>
      <c r="N10" s="83">
        <f t="shared" si="0"/>
        <v>1456397</v>
      </c>
    </row>
    <row r="11" spans="1:14" ht="12.75">
      <c r="A11" s="31" t="s">
        <v>24</v>
      </c>
      <c r="B11" s="107">
        <v>10000</v>
      </c>
      <c r="C11" s="81">
        <v>10000</v>
      </c>
      <c r="D11" s="81">
        <v>21000</v>
      </c>
      <c r="E11" s="81">
        <v>21000</v>
      </c>
      <c r="F11" s="210">
        <v>21020</v>
      </c>
      <c r="G11" s="81">
        <v>21000</v>
      </c>
      <c r="H11" s="81">
        <v>21000</v>
      </c>
      <c r="I11" s="81">
        <v>21000</v>
      </c>
      <c r="J11" s="81">
        <v>21000</v>
      </c>
      <c r="K11" s="81">
        <v>21000</v>
      </c>
      <c r="L11" s="81">
        <v>21000</v>
      </c>
      <c r="M11" s="81">
        <v>20258</v>
      </c>
      <c r="N11" s="83">
        <f t="shared" si="0"/>
        <v>229278</v>
      </c>
    </row>
    <row r="12" spans="1:14" ht="12.75">
      <c r="A12" s="31" t="s">
        <v>26</v>
      </c>
      <c r="B12" s="107">
        <v>470000</v>
      </c>
      <c r="C12" s="81">
        <v>9000</v>
      </c>
      <c r="D12" s="81"/>
      <c r="E12" s="81">
        <v>10000</v>
      </c>
      <c r="F12" s="81">
        <v>12000</v>
      </c>
      <c r="G12" s="81">
        <v>10000</v>
      </c>
      <c r="H12" s="81">
        <v>10000</v>
      </c>
      <c r="I12" s="81">
        <v>12000</v>
      </c>
      <c r="J12" s="81"/>
      <c r="K12" s="81">
        <v>12000</v>
      </c>
      <c r="L12" s="81">
        <v>10000</v>
      </c>
      <c r="M12" s="81">
        <v>9072</v>
      </c>
      <c r="N12" s="83">
        <f t="shared" si="0"/>
        <v>564072</v>
      </c>
    </row>
    <row r="13" spans="1:14" ht="12.75">
      <c r="A13" s="31" t="s">
        <v>247</v>
      </c>
      <c r="B13" s="107">
        <v>85731</v>
      </c>
      <c r="C13" s="81"/>
      <c r="D13" s="81"/>
      <c r="E13" s="210">
        <v>32010</v>
      </c>
      <c r="F13" s="81"/>
      <c r="G13" s="81"/>
      <c r="H13" s="81"/>
      <c r="I13" s="81"/>
      <c r="J13" s="81"/>
      <c r="K13" s="81"/>
      <c r="L13" s="81"/>
      <c r="M13" s="81"/>
      <c r="N13" s="83">
        <f t="shared" si="0"/>
        <v>117741</v>
      </c>
    </row>
    <row r="14" spans="1:14" ht="12.75">
      <c r="A14" s="31" t="s">
        <v>47</v>
      </c>
      <c r="B14" s="107">
        <v>7000</v>
      </c>
      <c r="C14" s="81">
        <v>6000</v>
      </c>
      <c r="D14" s="81">
        <v>5425</v>
      </c>
      <c r="E14" s="210">
        <v>33330</v>
      </c>
      <c r="F14" s="207"/>
      <c r="G14" s="81"/>
      <c r="H14" s="81"/>
      <c r="I14" s="81"/>
      <c r="J14" s="81"/>
      <c r="K14" s="81"/>
      <c r="L14" s="81"/>
      <c r="M14" s="81"/>
      <c r="N14" s="83">
        <f t="shared" si="0"/>
        <v>51755</v>
      </c>
    </row>
    <row r="15" spans="1:14" ht="12.75">
      <c r="A15" s="31" t="s">
        <v>41</v>
      </c>
      <c r="B15" s="107"/>
      <c r="C15" s="81"/>
      <c r="D15" s="81"/>
      <c r="E15" s="81">
        <v>13000</v>
      </c>
      <c r="F15" s="81"/>
      <c r="G15" s="81"/>
      <c r="H15" s="81"/>
      <c r="I15" s="81">
        <v>18889</v>
      </c>
      <c r="J15" s="81"/>
      <c r="K15" s="81">
        <v>15000</v>
      </c>
      <c r="L15" s="81"/>
      <c r="M15" s="81">
        <v>37306</v>
      </c>
      <c r="N15" s="83">
        <f t="shared" si="0"/>
        <v>84195</v>
      </c>
    </row>
    <row r="16" spans="1:14" ht="12.75">
      <c r="A16" s="31" t="s">
        <v>42</v>
      </c>
      <c r="B16" s="107"/>
      <c r="C16" s="81"/>
      <c r="D16" s="81"/>
      <c r="E16" s="81"/>
      <c r="F16" s="81">
        <v>50000</v>
      </c>
      <c r="G16" s="81"/>
      <c r="H16" s="81">
        <v>50000</v>
      </c>
      <c r="I16" s="81"/>
      <c r="J16" s="81">
        <v>50000</v>
      </c>
      <c r="K16" s="81"/>
      <c r="L16" s="81">
        <v>50000</v>
      </c>
      <c r="M16" s="81">
        <v>80688</v>
      </c>
      <c r="N16" s="83">
        <f t="shared" si="0"/>
        <v>280688</v>
      </c>
    </row>
    <row r="17" spans="1:14" ht="12.75">
      <c r="A17" s="31" t="s">
        <v>43</v>
      </c>
      <c r="B17" s="107"/>
      <c r="C17" s="81"/>
      <c r="D17" s="81"/>
      <c r="E17" s="81">
        <v>1250</v>
      </c>
      <c r="F17" s="81"/>
      <c r="G17" s="81"/>
      <c r="H17" s="81"/>
      <c r="I17" s="81"/>
      <c r="J17" s="81"/>
      <c r="K17" s="81"/>
      <c r="L17" s="81"/>
      <c r="M17" s="81"/>
      <c r="N17" s="83">
        <f t="shared" si="0"/>
        <v>1250</v>
      </c>
    </row>
    <row r="18" spans="1:14" ht="12.75">
      <c r="A18" s="31" t="s">
        <v>44</v>
      </c>
      <c r="B18" s="107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3">
        <f t="shared" si="0"/>
        <v>0</v>
      </c>
    </row>
    <row r="19" spans="1:14" ht="12.75">
      <c r="A19" s="31" t="s">
        <v>209</v>
      </c>
      <c r="B19" s="107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3">
        <f t="shared" si="0"/>
        <v>0</v>
      </c>
    </row>
    <row r="20" spans="1:14" ht="12.75">
      <c r="A20" s="31" t="s">
        <v>18</v>
      </c>
      <c r="B20" s="107">
        <v>16000</v>
      </c>
      <c r="C20" s="81"/>
      <c r="D20" s="81">
        <v>14413</v>
      </c>
      <c r="E20" s="81"/>
      <c r="F20" s="81"/>
      <c r="G20" s="81"/>
      <c r="H20" s="81"/>
      <c r="I20" s="81"/>
      <c r="J20" s="81">
        <v>2000</v>
      </c>
      <c r="K20" s="81"/>
      <c r="L20" s="81">
        <v>21758</v>
      </c>
      <c r="M20" s="81"/>
      <c r="N20" s="83">
        <f t="shared" si="0"/>
        <v>54171</v>
      </c>
    </row>
    <row r="21" spans="1:15" s="24" customFormat="1" ht="12.75">
      <c r="A21" s="32" t="s">
        <v>77</v>
      </c>
      <c r="B21" s="108">
        <f aca="true" t="shared" si="1" ref="B21:N21">SUM(B8:B20)</f>
        <v>732231</v>
      </c>
      <c r="C21" s="86">
        <f t="shared" si="1"/>
        <v>170000</v>
      </c>
      <c r="D21" s="86">
        <f t="shared" si="1"/>
        <v>292938</v>
      </c>
      <c r="E21" s="86">
        <f t="shared" si="1"/>
        <v>275084</v>
      </c>
      <c r="F21" s="86">
        <f t="shared" si="1"/>
        <v>232020</v>
      </c>
      <c r="G21" s="86">
        <f t="shared" si="1"/>
        <v>160000</v>
      </c>
      <c r="H21" s="86">
        <f t="shared" si="1"/>
        <v>210000</v>
      </c>
      <c r="I21" s="86">
        <f t="shared" si="1"/>
        <v>184286</v>
      </c>
      <c r="J21" s="86">
        <f t="shared" si="1"/>
        <v>308400</v>
      </c>
      <c r="K21" s="86">
        <f t="shared" si="1"/>
        <v>202400</v>
      </c>
      <c r="L21" s="86">
        <f t="shared" si="1"/>
        <v>253717</v>
      </c>
      <c r="M21" s="86">
        <f t="shared" si="1"/>
        <v>310265</v>
      </c>
      <c r="N21" s="88">
        <f t="shared" si="1"/>
        <v>3331341</v>
      </c>
      <c r="O21" s="129"/>
    </row>
    <row r="22" spans="1:14" ht="12.75">
      <c r="A22" s="31" t="s">
        <v>30</v>
      </c>
      <c r="B22" s="107">
        <v>59000</v>
      </c>
      <c r="C22" s="81">
        <v>59000</v>
      </c>
      <c r="D22" s="81">
        <v>83000</v>
      </c>
      <c r="E22" s="210">
        <v>88412</v>
      </c>
      <c r="F22" s="81">
        <v>86000</v>
      </c>
      <c r="G22" s="81">
        <v>86000</v>
      </c>
      <c r="H22" s="81">
        <v>86000</v>
      </c>
      <c r="I22" s="81">
        <v>86376</v>
      </c>
      <c r="J22" s="81">
        <v>86000</v>
      </c>
      <c r="K22" s="81">
        <v>86000</v>
      </c>
      <c r="L22" s="81">
        <v>86000</v>
      </c>
      <c r="M22" s="81">
        <v>86000</v>
      </c>
      <c r="N22" s="83">
        <f aca="true" t="shared" si="2" ref="N22:N32">SUM(B22:M22)</f>
        <v>977788</v>
      </c>
    </row>
    <row r="23" spans="1:14" ht="12.75">
      <c r="A23" s="31" t="s">
        <v>31</v>
      </c>
      <c r="B23" s="107">
        <v>15000</v>
      </c>
      <c r="C23" s="81">
        <v>15000</v>
      </c>
      <c r="D23" s="81">
        <v>20000</v>
      </c>
      <c r="E23" s="210">
        <v>21191</v>
      </c>
      <c r="F23" s="81">
        <v>21500</v>
      </c>
      <c r="G23" s="81">
        <v>21500</v>
      </c>
      <c r="H23" s="81">
        <v>21500</v>
      </c>
      <c r="I23" s="81">
        <v>21553</v>
      </c>
      <c r="J23" s="81">
        <v>21500</v>
      </c>
      <c r="K23" s="81">
        <v>21500</v>
      </c>
      <c r="L23" s="81">
        <v>21080</v>
      </c>
      <c r="M23" s="81">
        <v>21000</v>
      </c>
      <c r="N23" s="83">
        <f t="shared" si="2"/>
        <v>242324</v>
      </c>
    </row>
    <row r="24" spans="1:14" ht="22.5">
      <c r="A24" s="31" t="s">
        <v>32</v>
      </c>
      <c r="B24" s="107">
        <v>508000</v>
      </c>
      <c r="C24" s="81">
        <v>65000</v>
      </c>
      <c r="D24" s="81">
        <v>66000</v>
      </c>
      <c r="E24" s="210">
        <v>89483</v>
      </c>
      <c r="F24" s="81">
        <v>66000</v>
      </c>
      <c r="G24" s="210">
        <v>64640</v>
      </c>
      <c r="H24" s="81">
        <v>50000</v>
      </c>
      <c r="I24" s="81">
        <v>51159</v>
      </c>
      <c r="J24" s="81">
        <v>59000</v>
      </c>
      <c r="K24" s="81">
        <v>62000</v>
      </c>
      <c r="L24" s="81">
        <v>65000</v>
      </c>
      <c r="M24" s="81">
        <v>65672</v>
      </c>
      <c r="N24" s="83">
        <f t="shared" si="2"/>
        <v>1211954</v>
      </c>
    </row>
    <row r="25" spans="1:14" ht="12.75">
      <c r="A25" s="31" t="s">
        <v>33</v>
      </c>
      <c r="B25" s="107">
        <v>32000</v>
      </c>
      <c r="C25" s="81">
        <v>32000</v>
      </c>
      <c r="D25" s="210">
        <v>36655</v>
      </c>
      <c r="E25" s="210">
        <v>32914</v>
      </c>
      <c r="F25" s="81">
        <v>32000</v>
      </c>
      <c r="G25" s="81">
        <v>32000</v>
      </c>
      <c r="H25" s="81">
        <v>31000</v>
      </c>
      <c r="I25" s="81">
        <v>33200</v>
      </c>
      <c r="J25" s="81">
        <v>32000</v>
      </c>
      <c r="K25" s="81">
        <v>32000</v>
      </c>
      <c r="L25" s="81">
        <v>32100</v>
      </c>
      <c r="M25" s="81">
        <v>32000</v>
      </c>
      <c r="N25" s="83">
        <f t="shared" si="2"/>
        <v>389869</v>
      </c>
    </row>
    <row r="26" spans="1:14" ht="12.75">
      <c r="A26" s="31" t="s">
        <v>39</v>
      </c>
      <c r="B26" s="107"/>
      <c r="C26" s="81"/>
      <c r="D26" s="210">
        <v>5465</v>
      </c>
      <c r="E26" s="210"/>
      <c r="F26" s="81"/>
      <c r="G26" s="81"/>
      <c r="H26" s="210">
        <v>2860</v>
      </c>
      <c r="I26" s="81"/>
      <c r="J26" s="81">
        <v>4521</v>
      </c>
      <c r="K26" s="81"/>
      <c r="L26" s="81">
        <v>3000</v>
      </c>
      <c r="M26" s="81"/>
      <c r="N26" s="223">
        <f t="shared" si="2"/>
        <v>15846</v>
      </c>
    </row>
    <row r="27" spans="1:14" ht="12.75">
      <c r="A27" s="31" t="s">
        <v>49</v>
      </c>
      <c r="B27" s="107">
        <v>25000</v>
      </c>
      <c r="C27" s="81"/>
      <c r="D27" s="81">
        <v>2000</v>
      </c>
      <c r="E27" s="210">
        <v>6008</v>
      </c>
      <c r="F27" s="81">
        <v>4000</v>
      </c>
      <c r="G27" s="81">
        <v>4000</v>
      </c>
      <c r="H27" s="81">
        <v>4000</v>
      </c>
      <c r="I27" s="81">
        <v>33000</v>
      </c>
      <c r="J27" s="81">
        <v>3000</v>
      </c>
      <c r="K27" s="81">
        <v>3439</v>
      </c>
      <c r="L27" s="81">
        <v>63835</v>
      </c>
      <c r="M27" s="81">
        <v>6000</v>
      </c>
      <c r="N27" s="83">
        <f t="shared" si="2"/>
        <v>154282</v>
      </c>
    </row>
    <row r="28" spans="1:14" ht="12.75">
      <c r="A28" s="31" t="s">
        <v>51</v>
      </c>
      <c r="B28" s="107"/>
      <c r="C28" s="81"/>
      <c r="D28" s="81"/>
      <c r="E28" s="210"/>
      <c r="F28" s="81"/>
      <c r="G28" s="81"/>
      <c r="H28" s="81"/>
      <c r="I28" s="81"/>
      <c r="J28" s="81"/>
      <c r="K28" s="81"/>
      <c r="L28" s="81"/>
      <c r="M28" s="81"/>
      <c r="N28" s="83">
        <f t="shared" si="2"/>
        <v>0</v>
      </c>
    </row>
    <row r="29" spans="1:14" ht="12.75">
      <c r="A29" s="31" t="s">
        <v>52</v>
      </c>
      <c r="B29" s="107">
        <v>1036</v>
      </c>
      <c r="C29" s="81">
        <v>1040</v>
      </c>
      <c r="D29" s="81">
        <v>1040</v>
      </c>
      <c r="E29" s="81">
        <v>1035</v>
      </c>
      <c r="F29" s="81">
        <v>1040</v>
      </c>
      <c r="G29" s="81">
        <v>1040</v>
      </c>
      <c r="H29" s="81">
        <v>1036</v>
      </c>
      <c r="I29" s="81">
        <v>1036</v>
      </c>
      <c r="J29" s="81">
        <v>1040</v>
      </c>
      <c r="K29" s="81">
        <v>1040</v>
      </c>
      <c r="L29" s="81">
        <v>1036</v>
      </c>
      <c r="M29" s="81">
        <v>1020</v>
      </c>
      <c r="N29" s="83">
        <f t="shared" si="2"/>
        <v>12439</v>
      </c>
    </row>
    <row r="30" spans="1:14" ht="12.75">
      <c r="A30" s="31" t="s">
        <v>54</v>
      </c>
      <c r="B30" s="107"/>
      <c r="C30" s="81"/>
      <c r="D30" s="81">
        <v>11020</v>
      </c>
      <c r="E30" s="81"/>
      <c r="F30" s="81"/>
      <c r="G30" s="81">
        <v>6300</v>
      </c>
      <c r="H30" s="81"/>
      <c r="I30" s="81"/>
      <c r="J30" s="81">
        <v>6300</v>
      </c>
      <c r="K30" s="81"/>
      <c r="L30" s="81"/>
      <c r="M30" s="81">
        <v>224375</v>
      </c>
      <c r="N30" s="83">
        <f t="shared" si="2"/>
        <v>247995</v>
      </c>
    </row>
    <row r="31" spans="1:14" ht="12.75">
      <c r="A31" s="31" t="s">
        <v>55</v>
      </c>
      <c r="B31" s="107"/>
      <c r="C31" s="81"/>
      <c r="D31" s="81">
        <v>4700</v>
      </c>
      <c r="E31" s="81"/>
      <c r="F31" s="81"/>
      <c r="G31" s="81">
        <v>4650</v>
      </c>
      <c r="H31" s="81"/>
      <c r="I31" s="81"/>
      <c r="J31" s="81">
        <v>4670</v>
      </c>
      <c r="K31" s="81"/>
      <c r="L31" s="81"/>
      <c r="M31" s="81">
        <v>4740</v>
      </c>
      <c r="N31" s="83">
        <f t="shared" si="2"/>
        <v>18760</v>
      </c>
    </row>
    <row r="32" spans="1:14" ht="12.75">
      <c r="A32" s="31" t="s">
        <v>39</v>
      </c>
      <c r="B32" s="107"/>
      <c r="C32" s="81"/>
      <c r="D32" s="81"/>
      <c r="E32" s="81">
        <v>32322</v>
      </c>
      <c r="F32" s="81">
        <v>1500</v>
      </c>
      <c r="G32" s="81"/>
      <c r="H32" s="81"/>
      <c r="I32" s="81">
        <v>2004</v>
      </c>
      <c r="J32" s="81"/>
      <c r="K32" s="81">
        <v>2500</v>
      </c>
      <c r="L32" s="81"/>
      <c r="M32" s="220">
        <v>21758</v>
      </c>
      <c r="N32" s="223">
        <f t="shared" si="2"/>
        <v>60084</v>
      </c>
    </row>
    <row r="33" spans="1:15" s="24" customFormat="1" ht="13.5" thickBot="1">
      <c r="A33" s="33" t="s">
        <v>78</v>
      </c>
      <c r="B33" s="109">
        <f aca="true" t="shared" si="3" ref="B33:N33">SUM(B22:B32)</f>
        <v>640036</v>
      </c>
      <c r="C33" s="110">
        <f t="shared" si="3"/>
        <v>172040</v>
      </c>
      <c r="D33" s="110">
        <f t="shared" si="3"/>
        <v>229880</v>
      </c>
      <c r="E33" s="110">
        <f t="shared" si="3"/>
        <v>271365</v>
      </c>
      <c r="F33" s="110">
        <f t="shared" si="3"/>
        <v>212040</v>
      </c>
      <c r="G33" s="110">
        <f t="shared" si="3"/>
        <v>220130</v>
      </c>
      <c r="H33" s="110">
        <f t="shared" si="3"/>
        <v>196396</v>
      </c>
      <c r="I33" s="110">
        <f t="shared" si="3"/>
        <v>228328</v>
      </c>
      <c r="J33" s="110">
        <f t="shared" si="3"/>
        <v>218031</v>
      </c>
      <c r="K33" s="110">
        <f t="shared" si="3"/>
        <v>208479</v>
      </c>
      <c r="L33" s="110">
        <f t="shared" si="3"/>
        <v>272051</v>
      </c>
      <c r="M33" s="110">
        <f t="shared" si="3"/>
        <v>462565</v>
      </c>
      <c r="N33" s="111">
        <f t="shared" si="3"/>
        <v>3331341</v>
      </c>
      <c r="O33" s="129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2011-06-02T07:10:23Z</cp:lastPrinted>
  <dcterms:created xsi:type="dcterms:W3CDTF">2003-01-09T09:58:10Z</dcterms:created>
  <dcterms:modified xsi:type="dcterms:W3CDTF">2011-06-02T07:10:58Z</dcterms:modified>
  <cp:category/>
  <cp:version/>
  <cp:contentType/>
  <cp:contentStatus/>
</cp:coreProperties>
</file>